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PAGINA 2021 -2024\TRANSPARENCIA\27\2026\RH\1T\"/>
    </mc:Choice>
  </mc:AlternateContent>
  <xr:revisionPtr revIDLastSave="0" documentId="13_ncr:1_{AC323E63-4E49-47E0-B66C-1BBEA09FACB1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</workbook>
</file>

<file path=xl/calcChain.xml><?xml version="1.0" encoding="utf-8"?>
<calcChain xmlns="http://schemas.openxmlformats.org/spreadsheetml/2006/main">
  <c r="U65" i="1" l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3" i="1"/>
  <c r="U12" i="1"/>
  <c r="U11" i="1"/>
  <c r="U10" i="1"/>
  <c r="U9" i="1"/>
  <c r="U8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8" i="1"/>
  <c r="T13" i="1"/>
  <c r="T12" i="1"/>
  <c r="T11" i="1"/>
  <c r="T10" i="1"/>
  <c r="T9" i="1"/>
</calcChain>
</file>

<file path=xl/sharedStrings.xml><?xml version="1.0" encoding="utf-8"?>
<sst xmlns="http://schemas.openxmlformats.org/spreadsheetml/2006/main" count="1264" uniqueCount="311">
  <si>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</si>
  <si>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</si>
  <si>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</si>
  <si>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</si>
  <si>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</si>
  <si>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</si>
  <si>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</si>
  <si>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</si>
  <si>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</si>
  <si>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</si>
  <si>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</si>
  <si>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</si>
  <si>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</si>
  <si>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</si>
  <si>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</si>
  <si>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</si>
  <si>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</si>
  <si>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</si>
  <si>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</si>
  <si>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</si>
  <si>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</si>
  <si>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</si>
  <si>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</si>
  <si>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</si>
  <si>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</si>
  <si>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</si>
  <si>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</si>
  <si>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</si>
  <si>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</si>
  <si>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</si>
  <si>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</si>
  <si>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</si>
  <si>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</si>
  <si>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</si>
  <si>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</si>
  <si>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</si>
  <si>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</si>
  <si>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</si>
  <si>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</si>
  <si>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</si>
  <si>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</si>
  <si>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</si>
  <si>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</si>
  <si>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</si>
  <si>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</si>
  <si>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</si>
  <si>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</si>
  <si>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</si>
  <si>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</si>
  <si>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</si>
  <si>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</si>
  <si>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</si>
  <si>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</si>
  <si>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</si>
  <si>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</si>
  <si>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</si>
  <si>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</si>
  <si>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</si>
  <si>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</si>
  <si>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</si>
  <si>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</si>
  <si>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</si>
  <si>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</si>
  <si>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</si>
  <si>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</si>
  <si>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</si>
  <si>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</si>
  <si>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</si>
  <si>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</si>
  <si>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</si>
  <si>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</si>
  <si>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</si>
  <si>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</si>
  <si>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</si>
  <si>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</si>
  <si>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</si>
  <si>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</si>
  <si>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</si>
  <si>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</si>
  <si>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</si>
  <si>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</si>
  <si>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</si>
  <si>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</si>
  <si>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</si>
  <si>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</si>
  <si>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</si>
  <si>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</si>
  <si>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</si>
  <si>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</si>
  <si>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</si>
  <si>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</si>
  <si>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</si>
  <si>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</si>
  <si>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</si>
  <si>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</si>
  <si>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</si>
  <si>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</si>
  <si>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CONTRATO INDIVIDUAL DE TRABAJO </t>
  </si>
  <si>
    <t>ARTICULO 4, FRACCION III DE LA LEY DE LOS SERVIDORES PUBLICOS AL SERVICIO DEL ESTADO Y DE LOS MUNICIPIOS</t>
  </si>
  <si>
    <t xml:space="preserve">Unidad de Asuntos Juridicos </t>
  </si>
  <si>
    <t xml:space="preserve">NO APLICA </t>
  </si>
  <si>
    <t xml:space="preserve">SANCHEZ </t>
  </si>
  <si>
    <t xml:space="preserve">MARES </t>
  </si>
  <si>
    <t xml:space="preserve">SELENE ELIZABETH </t>
  </si>
  <si>
    <t xml:space="preserve">RANGEL </t>
  </si>
  <si>
    <t xml:space="preserve">LORENA </t>
  </si>
  <si>
    <t xml:space="preserve">CARLOS JAVIER </t>
  </si>
  <si>
    <t xml:space="preserve">BARRIENTOS </t>
  </si>
  <si>
    <t xml:space="preserve">MARGARITA </t>
  </si>
  <si>
    <t xml:space="preserve">HERNANDEZ </t>
  </si>
  <si>
    <t xml:space="preserve">SATURNINO </t>
  </si>
  <si>
    <t xml:space="preserve">ERICA STEFANIA </t>
  </si>
  <si>
    <t xml:space="preserve">RODRIGUEZ </t>
  </si>
  <si>
    <t xml:space="preserve">MORENO </t>
  </si>
  <si>
    <t xml:space="preserve">JOSE SILVESTRE </t>
  </si>
  <si>
    <t xml:space="preserve">GOMEZ </t>
  </si>
  <si>
    <t xml:space="preserve">RAFAEL </t>
  </si>
  <si>
    <t xml:space="preserve">MARCO ALEJANDRO </t>
  </si>
  <si>
    <t xml:space="preserve">RIVERA </t>
  </si>
  <si>
    <t xml:space="preserve">NATALIA JAQUELINE </t>
  </si>
  <si>
    <t xml:space="preserve">PRADO </t>
  </si>
  <si>
    <t xml:space="preserve">CLARA ISABEL </t>
  </si>
  <si>
    <t xml:space="preserve">CAMARILLO </t>
  </si>
  <si>
    <t xml:space="preserve">ALANIZ MEDELEN </t>
  </si>
  <si>
    <t xml:space="preserve">AYALA </t>
  </si>
  <si>
    <t xml:space="preserve">VICTOR MANUEL </t>
  </si>
  <si>
    <t xml:space="preserve">MANZANO </t>
  </si>
  <si>
    <t xml:space="preserve">EDMUNDO </t>
  </si>
  <si>
    <t xml:space="preserve">RIOS </t>
  </si>
  <si>
    <t xml:space="preserve">FRANCISCO JAVIER </t>
  </si>
  <si>
    <t xml:space="preserve">CARRANZA </t>
  </si>
  <si>
    <t xml:space="preserve">ANGEL URIEL </t>
  </si>
  <si>
    <t xml:space="preserve">BANDA </t>
  </si>
  <si>
    <t xml:space="preserve">RICARDO </t>
  </si>
  <si>
    <t xml:space="preserve">ADRIANA </t>
  </si>
  <si>
    <t xml:space="preserve">ROCHA </t>
  </si>
  <si>
    <t xml:space="preserve">LUCERO IVONNE </t>
  </si>
  <si>
    <t xml:space="preserve">COLIS </t>
  </si>
  <si>
    <t xml:space="preserve">JOSE </t>
  </si>
  <si>
    <t xml:space="preserve">ALONSO </t>
  </si>
  <si>
    <t xml:space="preserve">MARIA DE LOS ANGELES </t>
  </si>
  <si>
    <t xml:space="preserve">TAVERA </t>
  </si>
  <si>
    <t xml:space="preserve">ORTIZ </t>
  </si>
  <si>
    <t>DE LA PRIMERA A LA DECIMA SEGUNDA</t>
  </si>
  <si>
    <t>http://sanfelipegto.gob.mx</t>
  </si>
  <si>
    <t xml:space="preserve">DIRECCION DE RECURSOS HUMANOS </t>
  </si>
  <si>
    <t xml:space="preserve">ALAN FERNANDO </t>
  </si>
  <si>
    <t>ALEJANDRO</t>
  </si>
  <si>
    <t xml:space="preserve">ANA CRISTINA </t>
  </si>
  <si>
    <t>ANTONIO</t>
  </si>
  <si>
    <t>DANIEL ALEJANDRO</t>
  </si>
  <si>
    <t xml:space="preserve">DIANA LIZBETH </t>
  </si>
  <si>
    <t xml:space="preserve">EDGAR </t>
  </si>
  <si>
    <t>ORDAZ</t>
  </si>
  <si>
    <t xml:space="preserve">ESTELA </t>
  </si>
  <si>
    <t>FRANCISCO DAVID</t>
  </si>
  <si>
    <t xml:space="preserve">ITZA TONALI </t>
  </si>
  <si>
    <t xml:space="preserve">ITZEL GUADALUPE </t>
  </si>
  <si>
    <t xml:space="preserve">JARED </t>
  </si>
  <si>
    <t xml:space="preserve">JESSYCA GABRIELA </t>
  </si>
  <si>
    <t>JESUS ANTONIO</t>
  </si>
  <si>
    <t>JORGE LUIS</t>
  </si>
  <si>
    <t>JOSE ALFREDO</t>
  </si>
  <si>
    <t>JOSE ANGEL</t>
  </si>
  <si>
    <t>JOSE SANTOS</t>
  </si>
  <si>
    <t xml:space="preserve">YOSELIN ALEJANDRA </t>
  </si>
  <si>
    <t>JUAN CARLOS</t>
  </si>
  <si>
    <t xml:space="preserve">JUANA MARIA </t>
  </si>
  <si>
    <t xml:space="preserve">JULIO CESAR </t>
  </si>
  <si>
    <t xml:space="preserve">KARLA MARIEL </t>
  </si>
  <si>
    <t xml:space="preserve">KAROLS NATIVIDAD </t>
  </si>
  <si>
    <t xml:space="preserve">LEZLHI </t>
  </si>
  <si>
    <t xml:space="preserve">LUIS OCTAVIO </t>
  </si>
  <si>
    <t xml:space="preserve">MARIA DE JESUS </t>
  </si>
  <si>
    <t xml:space="preserve">MARIA ISABEL </t>
  </si>
  <si>
    <t xml:space="preserve">OSVALDO </t>
  </si>
  <si>
    <t xml:space="preserve">PABLO IVAN </t>
  </si>
  <si>
    <t xml:space="preserve">RAFAEL DE JESUS </t>
  </si>
  <si>
    <t>ORTEGA</t>
  </si>
  <si>
    <t>TORRES</t>
  </si>
  <si>
    <t>RICARDO</t>
  </si>
  <si>
    <t>ROGELIO EMMANUEL</t>
  </si>
  <si>
    <t>SELENE ELIZABETH</t>
  </si>
  <si>
    <t xml:space="preserve">WENDY </t>
  </si>
  <si>
    <t xml:space="preserve">YESENIA </t>
  </si>
  <si>
    <t xml:space="preserve">SANDOVAL </t>
  </si>
  <si>
    <t>GUTIERREZ</t>
  </si>
  <si>
    <t>ESPINOSA</t>
  </si>
  <si>
    <t xml:space="preserve"> CALVILLO</t>
  </si>
  <si>
    <t xml:space="preserve"> MARTINEZ</t>
  </si>
  <si>
    <t xml:space="preserve">URESTI </t>
  </si>
  <si>
    <t>ORTIZ</t>
  </si>
  <si>
    <t>BANDA</t>
  </si>
  <si>
    <t xml:space="preserve"> RANGEL </t>
  </si>
  <si>
    <t>MARTINEZ</t>
  </si>
  <si>
    <t>ZAMORA</t>
  </si>
  <si>
    <t xml:space="preserve"> BARRIENTOS</t>
  </si>
  <si>
    <t>MORELOS</t>
  </si>
  <si>
    <t xml:space="preserve"> HERNANDEZ </t>
  </si>
  <si>
    <t>RANGEL</t>
  </si>
  <si>
    <t>CANO</t>
  </si>
  <si>
    <t xml:space="preserve">CRISPIN </t>
  </si>
  <si>
    <t>MENDOZA</t>
  </si>
  <si>
    <t xml:space="preserve"> MEJIA </t>
  </si>
  <si>
    <t>HERNANDEZ</t>
  </si>
  <si>
    <t>SALGADO</t>
  </si>
  <si>
    <t xml:space="preserve">PEREZ </t>
  </si>
  <si>
    <t>CABRERA</t>
  </si>
  <si>
    <t>ARIAS</t>
  </si>
  <si>
    <t xml:space="preserve"> IBARRA</t>
  </si>
  <si>
    <t>FLORES</t>
  </si>
  <si>
    <t>MARES</t>
  </si>
  <si>
    <t>MARQUEZ</t>
  </si>
  <si>
    <t xml:space="preserve"> MARTINEZ </t>
  </si>
  <si>
    <t xml:space="preserve"> LARA </t>
  </si>
  <si>
    <t xml:space="preserve"> ORTIZ </t>
  </si>
  <si>
    <t xml:space="preserve"> GONZALEZ </t>
  </si>
  <si>
    <t>HUERTA</t>
  </si>
  <si>
    <t>PADRON</t>
  </si>
  <si>
    <t xml:space="preserve"> MENDOZA</t>
  </si>
  <si>
    <t xml:space="preserve"> CAMARILLO</t>
  </si>
  <si>
    <t xml:space="preserve"> CARREON</t>
  </si>
  <si>
    <t>TRUJILLO</t>
  </si>
  <si>
    <t xml:space="preserve"> CORTES</t>
  </si>
  <si>
    <t xml:space="preserve"> YEPEZ </t>
  </si>
  <si>
    <t>GOMEZ</t>
  </si>
  <si>
    <t>CERVANTES</t>
  </si>
  <si>
    <t>MORENO</t>
  </si>
  <si>
    <t xml:space="preserve">ZAPATA </t>
  </si>
  <si>
    <t>ESTRADA</t>
  </si>
  <si>
    <t>CHIQUITO</t>
  </si>
  <si>
    <t xml:space="preserve"> LOERA</t>
  </si>
  <si>
    <t>IBARRA</t>
  </si>
  <si>
    <t xml:space="preserve"> RAMIREZ</t>
  </si>
  <si>
    <t>JUAREZ</t>
  </si>
  <si>
    <t xml:space="preserve">ORTEGA </t>
  </si>
  <si>
    <t>CAMACHO</t>
  </si>
  <si>
    <t>CARDENAS</t>
  </si>
  <si>
    <t xml:space="preserve">ALVARADO </t>
  </si>
  <si>
    <t xml:space="preserve">BALDERAS </t>
  </si>
  <si>
    <t>BERNAL</t>
  </si>
  <si>
    <t>OLVERA</t>
  </si>
  <si>
    <t xml:space="preserve">GUEVARA </t>
  </si>
  <si>
    <t>ROCHA</t>
  </si>
  <si>
    <t>ONTIVEROS</t>
  </si>
  <si>
    <t xml:space="preserve"> SILVA </t>
  </si>
  <si>
    <t>MATEHUALA</t>
  </si>
  <si>
    <t>RODRIGUEZ</t>
  </si>
  <si>
    <t>CONTRERAS</t>
  </si>
  <si>
    <t xml:space="preserve"> BARCENAS</t>
  </si>
  <si>
    <t>GONZALEZ</t>
  </si>
  <si>
    <t>SALAZAR</t>
  </si>
  <si>
    <t>ZUÑIGA</t>
  </si>
  <si>
    <t>31/03/206</t>
  </si>
  <si>
    <t>http://sanfelipegto.gob.mx/TRANSPARENCIA/27/2026/RH/1T/1.-ADRIANA%20SANCHEZ%20ALONSO%20A.pdf</t>
  </si>
  <si>
    <t>http://sanfelipegto.gob.mx/TRANSPARENCIA/27/2026/RH/1T/2.%20ALAN%20FERNANDO%20SANDOVAL%20GUTIERREZ.pdf</t>
  </si>
  <si>
    <t>http://sanfelipegto.gob.mx/TRANSPARENCIA/27/2026/RH/1T/3.ALANIZ%20MEDELEN%20AYALA%20ESPINOSA.pdf</t>
  </si>
  <si>
    <t>http://sanfelipegto.gob.mx/TRANSPARENCIA/27/2026/RH/1T/4.ALEJANDRO%20CALVILLO%20MARTINEZ.pdf</t>
  </si>
  <si>
    <t>http://sanfelipegto.gob.mx/TRANSPARENCIA/27/2026/RH/1T/5.ANA%20CRISTINA%20URESTI%20ORTIZ.pdf</t>
  </si>
  <si>
    <t>http://sanfelipegto.gob.mx/TRANSPARENCIA/27/2026/RH/1T/6.ANGEL%20URIEL%20MORENO%20BANDA.pdf</t>
  </si>
  <si>
    <t>http://sanfelipegto.gob.mx/TRANSPARENCIA/27/2026/RH/1T/7.ANTONIO%20RANGEL%20MARTINEZ.pdf</t>
  </si>
  <si>
    <t>http://sanfelipegto.gob.mx/TRANSPARENCIA/27/2026/RH/1T/8.CALOS%20JAVIER%20ZAMORA%20BARRIENTOS.pdf</t>
  </si>
  <si>
    <t>http://sanfelipegto.gob.mx/TRANSPARENCIA/27/2026/RH/1T/9.CLARA%20ISABEL%20CAMARILLO%20MORELOS.pdf</t>
  </si>
  <si>
    <t>http://sanfelipegto.gob.mx/TRANSPARENCIA/27/2026/RH/1T/10.DANIEL%20ALEJANDRO%20HERNANDEZ%20RANGEL.pdf</t>
  </si>
  <si>
    <t>http://sanfelipegto.gob.mx/TRANSPARENCIA/27/2026/RH/1T/11.DIANA%20LIZBETH%20BARRIENTOS%20CANO.pdf</t>
  </si>
  <si>
    <t>http://sanfelipegto.gob.mx/TRANSPARENCIA/27/2026/RH/1T/12.EDGAR%20ORDAZ.pdf</t>
  </si>
  <si>
    <t>http://sanfelipegto.gob.mx/TRANSPARENCIA/27/2026/RH/1T/13.EDMUNDO%20RIOS%20MARTINEZ.pdf</t>
  </si>
  <si>
    <t>http://sanfelipegto.gob.mx/TRANSPARENCIA/27/2026/RH/1T/14.ERICA%20STEFANIA%20RODRIGUEZ%20MARTINEZ.pdf</t>
  </si>
  <si>
    <t>http://sanfelipegto.gob.mx/TRANSPARENCIA/27/2026/RH/1T/15.ESTELA%20CRISPIN%20MENDOZA.pdf</t>
  </si>
  <si>
    <t>http://sanfelipegto.gob.mx/TRANSPARENCIA/27/2026/RH/1T/16.FRANCISCO%20DAVID%20MEJIA%20HERNANDEZ.pdf</t>
  </si>
  <si>
    <t>http://sanfelipegto.gob.mx/TRANSPARENCIA/27/2026/RH/1T/17.FRANCISCO%20JAVIER%20CARRANZA%20SALGADO.pdf</t>
  </si>
  <si>
    <t>http://sanfelipegto.gob.mx/TRANSPARENCIA/27/2026/RH/1T/18.ITZA%20TONALI%20PEREZ%20CABRERA.pdf</t>
  </si>
  <si>
    <t>http://sanfelipegto.gob.mx/TRANSPARENCIA/27/2026/RH/1T/19.ITZEL%20GUADALUPE%20ORTIZ%20ORDAZ.pdf</t>
  </si>
  <si>
    <t>http://sanfelipegto.gob.mx/TRANSPARENCIA/27/2026/RH/1T/20.ITZA%20TONALI%20PEREZ%20CABRERA.pdf</t>
  </si>
  <si>
    <t>http://sanfelipegto.gob.mx/TRANSPARENCIA/27/2026/RH/1T/21.JARED%20ORTIZ%20FLORES.pdf</t>
  </si>
  <si>
    <t>http://sanfelipegto.gob.mx/TRANSPARENCIA/27/2026/RH/1T/22.JESSYCA%20GABRIELA%20ARIAS%20IBARRA.pdf</t>
  </si>
  <si>
    <t>http://sanfelipegto.gob.mx/TRANSPARENCIA/27/2026/RH/1T/23.JESUS%20ANTONIO%20MARTINEZ%20MARES.pdf</t>
  </si>
  <si>
    <t>http://sanfelipegto.gob.mx/TRANSPARENCIA/27/2026/RH/1T/24.JORGE%20LUIS%20LARA%20MARQUEZ.pdf</t>
  </si>
  <si>
    <t>http://sanfelipegto.gob.mx/TRANSPARENCIA/27/2026/RH/1T/25.JOSE%20ALFREDO%20ORTIZ%20MARTINEZ.pdf</t>
  </si>
  <si>
    <t>http://sanfelipegto.gob.mx/TRANSPARENCIA/27/2026/RH/1T/26.JOSE%20ANGEL%20GONZALEZ%20HUERTA.pdf</t>
  </si>
  <si>
    <t>http://sanfelipegto.gob.mx/TRANSPARENCIA/27/2026/RH/1T/27.JOSE%20PADRON%20MENDOZA.pdf</t>
  </si>
  <si>
    <t>http://sanfelipegto.gob.mx/TRANSPARENCIA/27/2026/RH/1T/28.JOSE%20SANTOS%20CAMARILLO%20CARREON.pdf</t>
  </si>
  <si>
    <t>http://sanfelipegto.gob.mx/TRANSPARENCIA/27/2026/RH/1T/29.JOSE%20SILVESTRE%20GOMEZ%20MARTINEZ.pdf</t>
  </si>
  <si>
    <t>http://sanfelipegto.gob.mx/TRANSPARENCIA/27/2026/RH/1T/30.YOSELIN%20ALEJANDRA%20TRUJILLO%20CORTES.pdf</t>
  </si>
  <si>
    <t>http://sanfelipegto.gob.mx/TRANSPARENCIA/27/2026/RH/1T/31.JUAN%20CARLOS%20YEPEZ%20GOMEZ.pdf</t>
  </si>
  <si>
    <t>http://sanfelipegto.gob.mx/TRANSPARENCIA/27/2026/RH/1T/32.JUANA%20MARIA%20HERNANDEZ%20CERVANTES.pdf</t>
  </si>
  <si>
    <t>http://sanfelipegto.gob.mx/TRANSPARENCIA/27/2026/RH/1T/33.JULIO%20CESAR%20BANDA%20MORENO.pdf</t>
  </si>
  <si>
    <t>http://sanfelipegto.gob.mx/TRANSPARENCIA/27/2026/RH/1T/34.KARLA%20MARIEL%20ZAPATA%20ESTRADA.pdf</t>
  </si>
  <si>
    <t>http://sanfelipegto.gob.mx/TRANSPARENCIA/27/2026/RH/1T/35.KAROLS%20NATIVIDAD%20CHIQUITO%20LOERA.pdf</t>
  </si>
  <si>
    <t>http://sanfelipegto.gob.mx/TRANSPARENCIA/27/2026/RH/1T/36.LEZLHI%20IBARRA%20RAMIREZ.pdf</t>
  </si>
  <si>
    <t>http://sanfelipegto.gob.mx/TRANSPARENCIA/27/2026/RH/1T/37.LORENA%20MARES%20JUAREZ.pdf</t>
  </si>
  <si>
    <t>http://sanfelipegto.gob.mx/TRANSPARENCIA/27/2026/RH/1T/38.LUCERO%20IVONNE%20COLIS%20IBARRA.pdf</t>
  </si>
  <si>
    <t>http://sanfelipegto.gob.mx/TRANSPARENCIA/27/2026/RH/1T/39.LUIS%20OCTAVIO%20ORTEGA%20CAMACHO.pdf</t>
  </si>
  <si>
    <t>http://sanfelipegto.gob.mx/TRANSPARENCIA/27/2026/RH/1T/40.MARCO%20ALEJANDRO%20RIVERA%20GOMEZ.pdf</t>
  </si>
  <si>
    <t>http://sanfelipegto.gob.mx/TRANSPARENCIA/27/2026/RH/1T/41.MARGARITA%20HERNANDEZ%20CARDENAS.pdf</t>
  </si>
  <si>
    <t>http://sanfelipegto.gob.mx/TRANSPARENCIA/27/2026/RH/1T/42.MARIA%20DE%20JESUS%20ALVARADO%20IBARRA.pdf</t>
  </si>
  <si>
    <t>http://sanfelipegto.gob.mx/TRANSPARENCIA/27/2026/RH/1T/43.MARIA%20DE%20LOS%20ANGELES%20TAVERA%20ORTIZ.pdf</t>
  </si>
  <si>
    <t>http://sanfelipegto.gob.mx/TRANSPARENCIA/27/2026/RH/1T/44.MARIA%20ISABEL%20BALDERAS%20BERNAL.pdf</t>
  </si>
  <si>
    <t>http://sanfelipegto.gob.mx/TRANSPARENCIA/27/2026/RH/1T/45.NATALIA%20JAQUELINE%20PRADO%20OLVERA.pdf</t>
  </si>
  <si>
    <t>http://sanfelipegto.gob.mx/TRANSPARENCIA/27/2026/RH/1T/46.OSVALDO%20GUEVARA%20HERNANDEZ.pdf</t>
  </si>
  <si>
    <t>http://sanfelipegto.gob.mx/TRANSPARENCIA/27/2026/RH/1T/47.PABLO%20IVAN%20AYALA%20ROCHA.pdf</t>
  </si>
  <si>
    <t>http://sanfelipegto.gob.mx/TRANSPARENCIA/27/2026/RH/1T/48.RAFAEL%20DE%20JESUS%20ORTEGA.pdf</t>
  </si>
  <si>
    <t>http://sanfelipegto.gob.mx/TRANSPARENCIA/27/2026/RH/1T/49.RAFAEL%20TORRES.pdf</t>
  </si>
  <si>
    <t>http://sanfelipegto.gob.mx/TRANSPARENCIA/27/2026/RH/1T/51.RICARDO%20SILVA%20MATEHUALA.pdf</t>
  </si>
  <si>
    <t>http://sanfelipegto.gob.mx/TRANSPARENCIA/27/2026/RH/1T/52.ROGELIO%20EMMANUEL%20MEJIA%20RODRIGUEZ.pdf</t>
  </si>
  <si>
    <t>http://sanfelipegto.gob.mx/TRANSPARENCIA/27/2026/RH/1T/53.SATURNINO%20CONTRERAS%20BARCENAS.pdf</t>
  </si>
  <si>
    <t>http://sanfelipegto.gob.mx/TRANSPARENCIA/27/2026/RH/1T/54.SELENE%20ELIZABETH%20RANGEL%20GONZALEZ.pdf</t>
  </si>
  <si>
    <t>http://sanfelipegto.gob.mx/TRANSPARENCIA/27/2026/RH/1T/56.SELENE%20ELIZABETH%20RANGEL%20GONZALEZ_2.pdf</t>
  </si>
  <si>
    <t>http://sanfelipegto.gob.mx/TRANSPARENCIA/27/2026/RH/1T/56.VICTOR%20MANUEL%20MANZANO%20HERNANDEZ.pdf</t>
  </si>
  <si>
    <t>http://sanfelipegto.gob.mx/TRANSPARENCIA/27/2026/RH/1T/57.WENDY%20HERNANDEZ%20SALAZAR.pdf</t>
  </si>
  <si>
    <t>http://sanfelipegto.gob.mx/TRANSPARENCIA/27/2026/RH/1T/58.YESENIA%20ROCHA%20ZUÑIGA.pdf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</si>
</sst>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3" fillId="0" borderId="0" xfId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sanfelipegto.gob.mx/TRANSPARENCIA/27/2026/RH/1T/4.ALEJANDRO%20CALVILLO%20MARTINEZ.pdf" TargetMode="External"/><Relationship Id="rId21" Type="http://schemas.openxmlformats.org/officeDocument/2006/relationships/hyperlink" Target="http://sanfelipegto.gob.mx/" TargetMode="External"/><Relationship Id="rId42" Type="http://schemas.openxmlformats.org/officeDocument/2006/relationships/hyperlink" Target="http://sanfelipegto.gob.mx/TRANSPARENCIA/27/2026/RH/1T/20.ITZA%20TONALI%20PEREZ%20CABRERA.pdf" TargetMode="External"/><Relationship Id="rId47" Type="http://schemas.openxmlformats.org/officeDocument/2006/relationships/hyperlink" Target="http://sanfelipegto.gob.mx/TRANSPARENCIA/27/2026/RH/1T/26.JOSE%20ANGEL%20GONZALEZ%20HUERTA.pdf" TargetMode="External"/><Relationship Id="rId63" Type="http://schemas.openxmlformats.org/officeDocument/2006/relationships/hyperlink" Target="http://sanfelipegto.gob.mx/TRANSPARENCIA/27/2026/RH/1T/42.MARIA%20DE%20JESUS%20ALVARADO%20IBARRA.pdf" TargetMode="External"/><Relationship Id="rId68" Type="http://schemas.openxmlformats.org/officeDocument/2006/relationships/hyperlink" Target="http://sanfelipegto.gob.mx/TRANSPARENCIA/27/2026/RH/1T/47.PABLO%20IVAN%20AYALA%20ROCHA.pdf" TargetMode="External"/><Relationship Id="rId16" Type="http://schemas.openxmlformats.org/officeDocument/2006/relationships/hyperlink" Target="http://sanfelipegto.gob.mx/" TargetMode="External"/><Relationship Id="rId11" Type="http://schemas.openxmlformats.org/officeDocument/2006/relationships/hyperlink" Target="http://sanfelipegto.gob.mx/" TargetMode="External"/><Relationship Id="rId32" Type="http://schemas.openxmlformats.org/officeDocument/2006/relationships/hyperlink" Target="http://sanfelipegto.gob.mx/TRANSPARENCIA/27/2026/RH/1T/10.DANIEL%20ALEJANDRO%20HERNANDEZ%20RANGEL.pdf" TargetMode="External"/><Relationship Id="rId37" Type="http://schemas.openxmlformats.org/officeDocument/2006/relationships/hyperlink" Target="http://sanfelipegto.gob.mx/TRANSPARENCIA/27/2026/RH/1T/15.ESTELA%20CRISPIN%20MENDOZA.pdf" TargetMode="External"/><Relationship Id="rId53" Type="http://schemas.openxmlformats.org/officeDocument/2006/relationships/hyperlink" Target="http://sanfelipegto.gob.mx/TRANSPARENCIA/27/2026/RH/1T/32.JUANA%20MARIA%20HERNANDEZ%20CERVANTES.pdf" TargetMode="External"/><Relationship Id="rId58" Type="http://schemas.openxmlformats.org/officeDocument/2006/relationships/hyperlink" Target="http://sanfelipegto.gob.mx/TRANSPARENCIA/27/2026/RH/1T/37.LORENA%20MARES%20JUAREZ.pdf" TargetMode="External"/><Relationship Id="rId74" Type="http://schemas.openxmlformats.org/officeDocument/2006/relationships/hyperlink" Target="http://sanfelipegto.gob.mx/TRANSPARENCIA/27/2026/RH/1T/53.SATURNINO%20CONTRERAS%20BARCENAS.pdf" TargetMode="External"/><Relationship Id="rId79" Type="http://schemas.openxmlformats.org/officeDocument/2006/relationships/hyperlink" Target="http://sanfelipegto.gob.mx/TRANSPARENCIA/27/2026/RH/1T/58.YESENIA%20ROCHA%20ZU&#209;IGA.pdf" TargetMode="External"/><Relationship Id="rId5" Type="http://schemas.openxmlformats.org/officeDocument/2006/relationships/hyperlink" Target="http://sanfelipegto.gob.mx/" TargetMode="External"/><Relationship Id="rId61" Type="http://schemas.openxmlformats.org/officeDocument/2006/relationships/hyperlink" Target="http://sanfelipegto.gob.mx/TRANSPARENCIA/27/2026/RH/1T/40.MARCO%20ALEJANDRO%20RIVERA%20GOMEZ.pdf" TargetMode="External"/><Relationship Id="rId19" Type="http://schemas.openxmlformats.org/officeDocument/2006/relationships/hyperlink" Target="http://sanfelipegto.gob.mx/" TargetMode="External"/><Relationship Id="rId14" Type="http://schemas.openxmlformats.org/officeDocument/2006/relationships/hyperlink" Target="http://sanfelipegto.gob.mx/" TargetMode="External"/><Relationship Id="rId22" Type="http://schemas.openxmlformats.org/officeDocument/2006/relationships/hyperlink" Target="http://sanfelipegto.gob.mx/" TargetMode="External"/><Relationship Id="rId27" Type="http://schemas.openxmlformats.org/officeDocument/2006/relationships/hyperlink" Target="http://sanfelipegto.gob.mx/TRANSPARENCIA/27/2026/RH/1T/5.ANA%20CRISTINA%20URESTI%20ORTIZ.pdf" TargetMode="External"/><Relationship Id="rId30" Type="http://schemas.openxmlformats.org/officeDocument/2006/relationships/hyperlink" Target="http://sanfelipegto.gob.mx/TRANSPARENCIA/27/2026/RH/1T/8.CALOS%20JAVIER%20ZAMORA%20BARRIENTOS.pdf" TargetMode="External"/><Relationship Id="rId35" Type="http://schemas.openxmlformats.org/officeDocument/2006/relationships/hyperlink" Target="http://sanfelipegto.gob.mx/TRANSPARENCIA/27/2026/RH/1T/13.EDMUNDO%20RIOS%20MARTINEZ.pdf" TargetMode="External"/><Relationship Id="rId43" Type="http://schemas.openxmlformats.org/officeDocument/2006/relationships/hyperlink" Target="http://sanfelipegto.gob.mx/TRANSPARENCIA/27/2026/RH/1T/21.JARED%20ORTIZ%20FLORES.pdf" TargetMode="External"/><Relationship Id="rId48" Type="http://schemas.openxmlformats.org/officeDocument/2006/relationships/hyperlink" Target="http://sanfelipegto.gob.mx/TRANSPARENCIA/27/2026/RH/1T/27.JOSE%20PADRON%20MENDOZA.pdf" TargetMode="External"/><Relationship Id="rId56" Type="http://schemas.openxmlformats.org/officeDocument/2006/relationships/hyperlink" Target="http://sanfelipegto.gob.mx/TRANSPARENCIA/27/2026/RH/1T/35.KAROLS%20NATIVIDAD%20CHIQUITO%20LOERA.pdf" TargetMode="External"/><Relationship Id="rId64" Type="http://schemas.openxmlformats.org/officeDocument/2006/relationships/hyperlink" Target="http://sanfelipegto.gob.mx/TRANSPARENCIA/27/2026/RH/1T/43.MARIA%20DE%20LOS%20ANGELES%20TAVERA%20ORTIZ.pdf" TargetMode="External"/><Relationship Id="rId69" Type="http://schemas.openxmlformats.org/officeDocument/2006/relationships/hyperlink" Target="http://sanfelipegto.gob.mx/TRANSPARENCIA/27/2026/RH/1T/48.RAFAEL%20DE%20JESUS%20ORTEGA.pdf" TargetMode="External"/><Relationship Id="rId77" Type="http://schemas.openxmlformats.org/officeDocument/2006/relationships/hyperlink" Target="http://sanfelipegto.gob.mx/TRANSPARENCIA/27/2026/RH/1T/56.VICTOR%20MANUEL%20MANZANO%20HERNANDEZ.pdf" TargetMode="External"/><Relationship Id="rId8" Type="http://schemas.openxmlformats.org/officeDocument/2006/relationships/hyperlink" Target="http://sanfelipegto.gob.mx/" TargetMode="External"/><Relationship Id="rId51" Type="http://schemas.openxmlformats.org/officeDocument/2006/relationships/hyperlink" Target="http://sanfelipegto.gob.mx/TRANSPARENCIA/27/2026/RH/1T/30.YOSELIN%20ALEJANDRA%20TRUJILLO%20CORTES.pdf" TargetMode="External"/><Relationship Id="rId72" Type="http://schemas.openxmlformats.org/officeDocument/2006/relationships/hyperlink" Target="http://sanfelipegto.gob.mx/TRANSPARENCIA/27/2026/RH/1T/51.RICARDO%20SILVA%20MATEHUALA.pdf" TargetMode="External"/><Relationship Id="rId80" Type="http://schemas.openxmlformats.org/officeDocument/2006/relationships/hyperlink" Target="http://sanfelipegto.gob.mx/TRANSPARENCIA/27/2026/RH/1T/24.JORGE%20LUIS%20LARA%20MARQUEZ.pdf" TargetMode="External"/><Relationship Id="rId3" Type="http://schemas.openxmlformats.org/officeDocument/2006/relationships/hyperlink" Target="http://sanfelipegto.gob.mx/" TargetMode="External"/><Relationship Id="rId12" Type="http://schemas.openxmlformats.org/officeDocument/2006/relationships/hyperlink" Target="http://sanfelipegto.gob.mx/" TargetMode="External"/><Relationship Id="rId17" Type="http://schemas.openxmlformats.org/officeDocument/2006/relationships/hyperlink" Target="http://sanfelipegto.gob.mx/" TargetMode="External"/><Relationship Id="rId25" Type="http://schemas.openxmlformats.org/officeDocument/2006/relationships/hyperlink" Target="http://sanfelipegto.gob.mx/TRANSPARENCIA/27/2026/RH/1T/3.ALANIZ%20MEDELEN%20AYALA%20ESPINOSA.pdf" TargetMode="External"/><Relationship Id="rId33" Type="http://schemas.openxmlformats.org/officeDocument/2006/relationships/hyperlink" Target="http://sanfelipegto.gob.mx/TRANSPARENCIA/27/2026/RH/1T/11.DIANA%20LIZBETH%20BARRIENTOS%20CANO.pdf" TargetMode="External"/><Relationship Id="rId38" Type="http://schemas.openxmlformats.org/officeDocument/2006/relationships/hyperlink" Target="http://sanfelipegto.gob.mx/TRANSPARENCIA/27/2026/RH/1T/16.FRANCISCO%20DAVID%20MEJIA%20HERNANDEZ.pdf" TargetMode="External"/><Relationship Id="rId46" Type="http://schemas.openxmlformats.org/officeDocument/2006/relationships/hyperlink" Target="http://sanfelipegto.gob.mx/TRANSPARENCIA/27/2026/RH/1T/25.JOSE%20ALFREDO%20ORTIZ%20MARTINEZ.pdf" TargetMode="External"/><Relationship Id="rId59" Type="http://schemas.openxmlformats.org/officeDocument/2006/relationships/hyperlink" Target="http://sanfelipegto.gob.mx/TRANSPARENCIA/27/2026/RH/1T/38.LUCERO%20IVONNE%20COLIS%20IBARRA.pdf" TargetMode="External"/><Relationship Id="rId67" Type="http://schemas.openxmlformats.org/officeDocument/2006/relationships/hyperlink" Target="http://sanfelipegto.gob.mx/TRANSPARENCIA/27/2026/RH/1T/46.OSVALDO%20GUEVARA%20HERNANDEZ.pdf" TargetMode="External"/><Relationship Id="rId20" Type="http://schemas.openxmlformats.org/officeDocument/2006/relationships/hyperlink" Target="http://sanfelipegto.gob.mx/" TargetMode="External"/><Relationship Id="rId41" Type="http://schemas.openxmlformats.org/officeDocument/2006/relationships/hyperlink" Target="http://sanfelipegto.gob.mx/TRANSPARENCIA/27/2026/RH/1T/19.ITZEL%20GUADALUPE%20ORTIZ%20ORDAZ.pdf" TargetMode="External"/><Relationship Id="rId54" Type="http://schemas.openxmlformats.org/officeDocument/2006/relationships/hyperlink" Target="http://sanfelipegto.gob.mx/TRANSPARENCIA/27/2026/RH/1T/33.JULIO%20CESAR%20BANDA%20MORENO.pdf" TargetMode="External"/><Relationship Id="rId62" Type="http://schemas.openxmlformats.org/officeDocument/2006/relationships/hyperlink" Target="http://sanfelipegto.gob.mx/TRANSPARENCIA/27/2026/RH/1T/41.MARGARITA%20HERNANDEZ%20CARDENAS.pdf" TargetMode="External"/><Relationship Id="rId70" Type="http://schemas.openxmlformats.org/officeDocument/2006/relationships/hyperlink" Target="http://sanfelipegto.gob.mx/TRANSPARENCIA/27/2026/RH/1T/49.RAFAEL%20TORRES.pdf" TargetMode="External"/><Relationship Id="rId75" Type="http://schemas.openxmlformats.org/officeDocument/2006/relationships/hyperlink" Target="http://sanfelipegto.gob.mx/TRANSPARENCIA/27/2026/RH/1T/54.SELENE%20ELIZABETH%20RANGEL%20GONZALEZ.pdf" TargetMode="External"/><Relationship Id="rId1" Type="http://schemas.openxmlformats.org/officeDocument/2006/relationships/hyperlink" Target="http://sanfelipegto.gob.mx/" TargetMode="External"/><Relationship Id="rId6" Type="http://schemas.openxmlformats.org/officeDocument/2006/relationships/hyperlink" Target="http://sanfelipegto.gob.mx/" TargetMode="External"/><Relationship Id="rId15" Type="http://schemas.openxmlformats.org/officeDocument/2006/relationships/hyperlink" Target="http://sanfelipegto.gob.mx/" TargetMode="External"/><Relationship Id="rId23" Type="http://schemas.openxmlformats.org/officeDocument/2006/relationships/hyperlink" Target="http://sanfelipegto.gob.mx/TRANSPARENCIA/27/2026/RH/1T/1.-ADRIANA%20SANCHEZ%20ALONSO%20A.pdf" TargetMode="External"/><Relationship Id="rId28" Type="http://schemas.openxmlformats.org/officeDocument/2006/relationships/hyperlink" Target="http://sanfelipegto.gob.mx/TRANSPARENCIA/27/2026/RH/1T/6.ANGEL%20URIEL%20MORENO%20BANDA.pdf" TargetMode="External"/><Relationship Id="rId36" Type="http://schemas.openxmlformats.org/officeDocument/2006/relationships/hyperlink" Target="http://sanfelipegto.gob.mx/TRANSPARENCIA/27/2026/RH/1T/14.ERICA%20STEFANIA%20RODRIGUEZ%20MARTINEZ.pdf" TargetMode="External"/><Relationship Id="rId49" Type="http://schemas.openxmlformats.org/officeDocument/2006/relationships/hyperlink" Target="http://sanfelipegto.gob.mx/TRANSPARENCIA/27/2026/RH/1T/28.JOSE%20SANTOS%20CAMARILLO%20CARREON.pdf" TargetMode="External"/><Relationship Id="rId57" Type="http://schemas.openxmlformats.org/officeDocument/2006/relationships/hyperlink" Target="http://sanfelipegto.gob.mx/TRANSPARENCIA/27/2026/RH/1T/36.LEZLHI%20IBARRA%20RAMIREZ.pdf" TargetMode="External"/><Relationship Id="rId10" Type="http://schemas.openxmlformats.org/officeDocument/2006/relationships/hyperlink" Target="http://sanfelipegto.gob.mx/" TargetMode="External"/><Relationship Id="rId31" Type="http://schemas.openxmlformats.org/officeDocument/2006/relationships/hyperlink" Target="http://sanfelipegto.gob.mx/TRANSPARENCIA/27/2026/RH/1T/9.CLARA%20ISABEL%20CAMARILLO%20MORELOS.pdf" TargetMode="External"/><Relationship Id="rId44" Type="http://schemas.openxmlformats.org/officeDocument/2006/relationships/hyperlink" Target="http://sanfelipegto.gob.mx/TRANSPARENCIA/27/2026/RH/1T/22.JESSYCA%20GABRIELA%20ARIAS%20IBARRA.pdf" TargetMode="External"/><Relationship Id="rId52" Type="http://schemas.openxmlformats.org/officeDocument/2006/relationships/hyperlink" Target="http://sanfelipegto.gob.mx/TRANSPARENCIA/27/2026/RH/1T/31.JUAN%20CARLOS%20YEPEZ%20GOMEZ.pdf" TargetMode="External"/><Relationship Id="rId60" Type="http://schemas.openxmlformats.org/officeDocument/2006/relationships/hyperlink" Target="http://sanfelipegto.gob.mx/TRANSPARENCIA/27/2026/RH/1T/39.LUIS%20OCTAVIO%20ORTEGA%20CAMACHO.pdf" TargetMode="External"/><Relationship Id="rId65" Type="http://schemas.openxmlformats.org/officeDocument/2006/relationships/hyperlink" Target="http://sanfelipegto.gob.mx/TRANSPARENCIA/27/2026/RH/1T/44.MARIA%20ISABEL%20BALDERAS%20BERNAL.pdf" TargetMode="External"/><Relationship Id="rId73" Type="http://schemas.openxmlformats.org/officeDocument/2006/relationships/hyperlink" Target="http://sanfelipegto.gob.mx/TRANSPARENCIA/27/2026/RH/1T/52.ROGELIO%20EMMANUEL%20MEJIA%20RODRIGUEZ.pdf" TargetMode="External"/><Relationship Id="rId78" Type="http://schemas.openxmlformats.org/officeDocument/2006/relationships/hyperlink" Target="http://sanfelipegto.gob.mx/TRANSPARENCIA/27/2026/RH/1T/57.WENDY%20HERNANDEZ%20SALAZAR.pdf" TargetMode="External"/><Relationship Id="rId81" Type="http://schemas.openxmlformats.org/officeDocument/2006/relationships/printerSettings" Target="../printerSettings/printerSettings1.bin"/><Relationship Id="rId4" Type="http://schemas.openxmlformats.org/officeDocument/2006/relationships/hyperlink" Target="http://sanfelipegto.gob.mx/" TargetMode="External"/><Relationship Id="rId9" Type="http://schemas.openxmlformats.org/officeDocument/2006/relationships/hyperlink" Target="http://sanfelipegto.gob.mx/" TargetMode="External"/><Relationship Id="rId13" Type="http://schemas.openxmlformats.org/officeDocument/2006/relationships/hyperlink" Target="http://sanfelipegto.gob.mx/" TargetMode="External"/><Relationship Id="rId18" Type="http://schemas.openxmlformats.org/officeDocument/2006/relationships/hyperlink" Target="http://sanfelipegto.gob.mx/" TargetMode="External"/><Relationship Id="rId39" Type="http://schemas.openxmlformats.org/officeDocument/2006/relationships/hyperlink" Target="http://sanfelipegto.gob.mx/TRANSPARENCIA/27/2026/RH/1T/17.FRANCISCO%20JAVIER%20CARRANZA%20SALGADO.pdf" TargetMode="External"/><Relationship Id="rId34" Type="http://schemas.openxmlformats.org/officeDocument/2006/relationships/hyperlink" Target="http://sanfelipegto.gob.mx/TRANSPARENCIA/27/2026/RH/1T/12.EDGAR%20ORDAZ.pdf" TargetMode="External"/><Relationship Id="rId50" Type="http://schemas.openxmlformats.org/officeDocument/2006/relationships/hyperlink" Target="http://sanfelipegto.gob.mx/TRANSPARENCIA/27/2026/RH/1T/29.JOSE%20SILVESTRE%20GOMEZ%20MARTINEZ.pdf" TargetMode="External"/><Relationship Id="rId55" Type="http://schemas.openxmlformats.org/officeDocument/2006/relationships/hyperlink" Target="http://sanfelipegto.gob.mx/TRANSPARENCIA/27/2026/RH/1T/34.KARLA%20MARIEL%20ZAPATA%20ESTRADA.pdf" TargetMode="External"/><Relationship Id="rId76" Type="http://schemas.openxmlformats.org/officeDocument/2006/relationships/hyperlink" Target="http://sanfelipegto.gob.mx/TRANSPARENCIA/27/2026/RH/1T/56.SELENE%20ELIZABETH%20RANGEL%20GONZALEZ_2.pdf" TargetMode="External"/><Relationship Id="rId7" Type="http://schemas.openxmlformats.org/officeDocument/2006/relationships/hyperlink" Target="http://sanfelipegto.gob.mx/" TargetMode="External"/><Relationship Id="rId71" Type="http://schemas.openxmlformats.org/officeDocument/2006/relationships/hyperlink" Target="http://sanfelipegto.gob.mx/TRANSPARENCIA/27/2026/RH/1T/49.RAFAEL%20TORRES.pdf" TargetMode="External"/><Relationship Id="rId2" Type="http://schemas.openxmlformats.org/officeDocument/2006/relationships/hyperlink" Target="http://sanfelipegto.gob.mx/" TargetMode="External"/><Relationship Id="rId29" Type="http://schemas.openxmlformats.org/officeDocument/2006/relationships/hyperlink" Target="http://sanfelipegto.gob.mx/TRANSPARENCIA/27/2026/RH/1T/7.ANTONIO%20RANGEL%20MARTINEZ.pdf" TargetMode="External"/><Relationship Id="rId24" Type="http://schemas.openxmlformats.org/officeDocument/2006/relationships/hyperlink" Target="http://sanfelipegto.gob.mx/TRANSPARENCIA/27/2026/RH/1T/2.%20ALAN%20FERNANDO%20SANDOVAL%20GUTIERREZ.pdf" TargetMode="External"/><Relationship Id="rId40" Type="http://schemas.openxmlformats.org/officeDocument/2006/relationships/hyperlink" Target="http://sanfelipegto.gob.mx/TRANSPARENCIA/27/2026/RH/1T/18.ITZA%20TONALI%20PEREZ%20CABRERA.pdf" TargetMode="External"/><Relationship Id="rId45" Type="http://schemas.openxmlformats.org/officeDocument/2006/relationships/hyperlink" Target="http://sanfelipegto.gob.mx/TRANSPARENCIA/27/2026/RH/1T/23.JESUS%20ANTONIO%20MARTINEZ%20MARES.pdf" TargetMode="External"/><Relationship Id="rId66" Type="http://schemas.openxmlformats.org/officeDocument/2006/relationships/hyperlink" Target="http://sanfelipegto.gob.mx/TRANSPARENCIA/27/2026/RH/1T/45.NATALIA%20JAQUELINE%20PRADO%20OLVE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5"/>
  <sheetViews>
    <sheetView tabSelected="1" topLeftCell="O53" zoomScale="90" zoomScaleNormal="90" workbookViewId="0">
      <selection activeCell="S66" sqref="S66"/>
    </sheetView>
  </sheetViews>
  <sheetFormatPr baseColWidth="10" defaultColWidth="9.140625" defaultRowHeight="15" x14ac:dyDescent="0.25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26.85546875" style="5" bestFit="1" customWidth="1"/>
    <col min="5" max="5" width="80" style="5" bestFit="1" customWidth="1"/>
    <col min="6" max="6" width="34.5703125" style="3" bestFit="1" customWidth="1"/>
    <col min="7" max="7" width="46.5703125" style="6" bestFit="1" customWidth="1"/>
    <col min="8" max="8" width="47.5703125" style="5" bestFit="1" customWidth="1"/>
    <col min="9" max="9" width="26.7109375" style="5" customWidth="1"/>
    <col min="10" max="10" width="24.7109375" style="5" customWidth="1"/>
    <col min="11" max="11" width="32.85546875" style="5" customWidth="1"/>
    <col min="12" max="12" width="20.28515625" style="5" customWidth="1"/>
    <col min="13" max="13" width="30.5703125" style="5" customWidth="1"/>
    <col min="14" max="14" width="62.140625" style="5" customWidth="1"/>
    <col min="15" max="15" width="24.28515625" style="5" customWidth="1"/>
    <col min="16" max="16" width="24.28515625" customWidth="1"/>
    <col min="17" max="17" width="21.42578125" customWidth="1"/>
    <col min="18" max="18" width="63.28515625" customWidth="1"/>
    <col min="19" max="19" width="55.140625" customWidth="1"/>
    <col min="20" max="20" width="32.5703125" style="5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style="5" bestFit="1" customWidth="1"/>
    <col min="26" max="26" width="49.28515625" bestFit="1" customWidth="1"/>
    <col min="27" max="27" width="73.140625" bestFit="1" customWidth="1"/>
    <col min="28" max="28" width="20" style="5" bestFit="1" customWidth="1"/>
    <col min="29" max="29" width="8" bestFit="1" customWidth="1"/>
  </cols>
  <sheetData>
    <row r="1" spans="1:29" hidden="1" x14ac:dyDescent="0.25">
      <c r="A1" s="5" t="s">
        <v>0</v>
      </c>
    </row>
    <row r="2" spans="1:2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9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10</v>
      </c>
      <c r="F4" s="3" t="s">
        <v>10</v>
      </c>
      <c r="G4" s="6" t="s">
        <v>10</v>
      </c>
      <c r="H4" s="5" t="s">
        <v>7</v>
      </c>
      <c r="I4" s="5" t="s">
        <v>9</v>
      </c>
      <c r="J4" s="5" t="s">
        <v>7</v>
      </c>
      <c r="K4" s="5" t="s">
        <v>7</v>
      </c>
      <c r="L4" s="5" t="s">
        <v>7</v>
      </c>
      <c r="M4" s="5" t="s">
        <v>9</v>
      </c>
      <c r="N4" s="5" t="s">
        <v>7</v>
      </c>
      <c r="O4" s="5" t="s">
        <v>11</v>
      </c>
      <c r="P4" t="s">
        <v>8</v>
      </c>
      <c r="Q4" t="s">
        <v>8</v>
      </c>
      <c r="R4" t="s">
        <v>7</v>
      </c>
      <c r="S4" t="s">
        <v>12</v>
      </c>
      <c r="T4" s="5" t="s">
        <v>10</v>
      </c>
      <c r="U4" t="s">
        <v>13</v>
      </c>
      <c r="V4" t="s">
        <v>12</v>
      </c>
      <c r="W4" t="s">
        <v>12</v>
      </c>
      <c r="X4" t="s">
        <v>12</v>
      </c>
      <c r="Y4" s="5" t="s">
        <v>9</v>
      </c>
      <c r="Z4" t="s">
        <v>12</v>
      </c>
      <c r="AA4" t="s">
        <v>10</v>
      </c>
      <c r="AB4" s="5" t="s">
        <v>14</v>
      </c>
      <c r="AC4" t="s">
        <v>15</v>
      </c>
    </row>
    <row r="5" spans="1:29" hidden="1" x14ac:dyDescent="0.25">
      <c r="A5" s="5" t="s">
        <v>16</v>
      </c>
      <c r="B5" s="5" t="s">
        <v>17</v>
      </c>
      <c r="C5" s="5" t="s">
        <v>18</v>
      </c>
      <c r="D5" s="5" t="s">
        <v>19</v>
      </c>
      <c r="E5" s="5" t="s">
        <v>20</v>
      </c>
      <c r="F5" s="3" t="s">
        <v>21</v>
      </c>
      <c r="G5" s="6" t="s">
        <v>22</v>
      </c>
      <c r="H5" s="5" t="s">
        <v>23</v>
      </c>
      <c r="I5" s="5" t="s">
        <v>24</v>
      </c>
      <c r="J5" s="5" t="s">
        <v>25</v>
      </c>
      <c r="K5" s="5" t="s">
        <v>26</v>
      </c>
      <c r="L5" s="5" t="s">
        <v>27</v>
      </c>
      <c r="M5" s="5" t="s">
        <v>28</v>
      </c>
      <c r="N5" s="5" t="s">
        <v>29</v>
      </c>
      <c r="O5" s="5" t="s">
        <v>30</v>
      </c>
      <c r="P5" t="s">
        <v>31</v>
      </c>
      <c r="Q5" t="s">
        <v>32</v>
      </c>
      <c r="R5" t="s">
        <v>33</v>
      </c>
      <c r="S5" t="s">
        <v>34</v>
      </c>
      <c r="T5" s="5" t="s">
        <v>35</v>
      </c>
      <c r="U5" t="s">
        <v>36</v>
      </c>
      <c r="V5" t="s">
        <v>37</v>
      </c>
      <c r="W5" t="s">
        <v>38</v>
      </c>
      <c r="X5" t="s">
        <v>39</v>
      </c>
      <c r="Y5" s="5" t="s">
        <v>40</v>
      </c>
      <c r="Z5" t="s">
        <v>41</v>
      </c>
      <c r="AA5" t="s">
        <v>42</v>
      </c>
      <c r="AB5" s="5" t="s">
        <v>43</v>
      </c>
      <c r="AC5" t="s">
        <v>44</v>
      </c>
    </row>
    <row r="6" spans="1:29" x14ac:dyDescent="0.25">
      <c r="A6" s="13" t="s">
        <v>45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 ht="56.25" customHeight="1" x14ac:dyDescent="0.25">
      <c r="A7" s="4" t="s">
        <v>46</v>
      </c>
      <c r="B7" s="4" t="s">
        <v>47</v>
      </c>
      <c r="C7" s="4" t="s">
        <v>48</v>
      </c>
      <c r="D7" s="4" t="s">
        <v>49</v>
      </c>
      <c r="E7" s="4" t="s">
        <v>50</v>
      </c>
      <c r="F7" s="4" t="s">
        <v>51</v>
      </c>
      <c r="G7" s="2" t="s">
        <v>52</v>
      </c>
      <c r="H7" s="4" t="s">
        <v>53</v>
      </c>
      <c r="I7" s="4" t="s">
        <v>54</v>
      </c>
      <c r="J7" s="4" t="s">
        <v>55</v>
      </c>
      <c r="K7" s="4" t="s">
        <v>56</v>
      </c>
      <c r="L7" s="4" t="s">
        <v>57</v>
      </c>
      <c r="M7" s="4" t="s">
        <v>58</v>
      </c>
      <c r="N7" s="4" t="s">
        <v>59</v>
      </c>
      <c r="O7" s="4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4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4" t="s">
        <v>70</v>
      </c>
      <c r="Z7" s="2" t="s">
        <v>71</v>
      </c>
      <c r="AA7" s="2" t="s">
        <v>72</v>
      </c>
      <c r="AB7" s="4" t="s">
        <v>73</v>
      </c>
      <c r="AC7" s="2" t="s">
        <v>74</v>
      </c>
    </row>
    <row r="8" spans="1:29" ht="45" x14ac:dyDescent="0.25">
      <c r="A8" s="5">
        <v>2026</v>
      </c>
      <c r="B8" s="10">
        <v>46023</v>
      </c>
      <c r="C8" s="10">
        <v>46112</v>
      </c>
      <c r="D8" s="5" t="s">
        <v>76</v>
      </c>
      <c r="E8" s="5">
        <v>1</v>
      </c>
      <c r="F8" s="3" t="s">
        <v>97</v>
      </c>
      <c r="G8" s="7" t="s">
        <v>98</v>
      </c>
      <c r="H8" s="5" t="s">
        <v>99</v>
      </c>
      <c r="I8" s="5" t="s">
        <v>84</v>
      </c>
      <c r="J8" s="12" t="s">
        <v>134</v>
      </c>
      <c r="K8" s="5" t="s">
        <v>101</v>
      </c>
      <c r="L8" s="5" t="s">
        <v>139</v>
      </c>
      <c r="M8" s="5" t="s">
        <v>87</v>
      </c>
      <c r="N8" s="5" t="s">
        <v>100</v>
      </c>
      <c r="O8" s="9">
        <v>1</v>
      </c>
      <c r="P8" s="10">
        <v>46023</v>
      </c>
      <c r="Q8" s="10">
        <v>46068</v>
      </c>
      <c r="R8" s="5" t="s">
        <v>143</v>
      </c>
      <c r="S8" s="11" t="s">
        <v>254</v>
      </c>
      <c r="T8" s="5">
        <f>6611.6*3</f>
        <v>19834.800000000003</v>
      </c>
      <c r="U8" s="5">
        <f>6611.6*3</f>
        <v>19834.800000000003</v>
      </c>
      <c r="V8" s="11"/>
      <c r="W8" s="11"/>
      <c r="X8" s="9" t="s">
        <v>144</v>
      </c>
      <c r="Y8" s="5" t="s">
        <v>89</v>
      </c>
      <c r="Z8" s="9" t="s">
        <v>144</v>
      </c>
      <c r="AA8" s="5" t="s">
        <v>145</v>
      </c>
      <c r="AB8" s="10" t="s">
        <v>253</v>
      </c>
    </row>
    <row r="9" spans="1:29" ht="45" x14ac:dyDescent="0.25">
      <c r="A9" s="5">
        <v>2026</v>
      </c>
      <c r="B9" s="10">
        <v>46023</v>
      </c>
      <c r="C9" s="10">
        <v>46112</v>
      </c>
      <c r="D9" s="5" t="s">
        <v>76</v>
      </c>
      <c r="E9" s="5">
        <v>2</v>
      </c>
      <c r="F9" s="3" t="s">
        <v>97</v>
      </c>
      <c r="G9" s="6" t="s">
        <v>98</v>
      </c>
      <c r="H9" s="5" t="s">
        <v>99</v>
      </c>
      <c r="I9" s="5" t="s">
        <v>84</v>
      </c>
      <c r="J9" s="12" t="s">
        <v>146</v>
      </c>
      <c r="K9" s="5" t="s">
        <v>185</v>
      </c>
      <c r="L9" s="5" t="s">
        <v>186</v>
      </c>
      <c r="M9" s="5" t="s">
        <v>86</v>
      </c>
      <c r="N9" s="5" t="s">
        <v>100</v>
      </c>
      <c r="O9" s="9">
        <v>2</v>
      </c>
      <c r="P9" s="10">
        <v>46023</v>
      </c>
      <c r="Q9" s="10">
        <v>46112</v>
      </c>
      <c r="R9" s="5" t="s">
        <v>143</v>
      </c>
      <c r="S9" s="11" t="s">
        <v>255</v>
      </c>
      <c r="T9" s="5">
        <f>4780*6</f>
        <v>28680</v>
      </c>
      <c r="U9" s="5">
        <f>4780*6</f>
        <v>28680</v>
      </c>
      <c r="V9" s="11"/>
      <c r="W9" s="11"/>
      <c r="X9" s="9" t="s">
        <v>144</v>
      </c>
      <c r="Y9" s="5" t="s">
        <v>89</v>
      </c>
      <c r="Z9" s="9" t="s">
        <v>144</v>
      </c>
      <c r="AA9" s="5" t="s">
        <v>145</v>
      </c>
      <c r="AB9" s="10" t="s">
        <v>253</v>
      </c>
    </row>
    <row r="10" spans="1:29" ht="45" x14ac:dyDescent="0.25">
      <c r="A10" s="5">
        <v>2026</v>
      </c>
      <c r="B10" s="10">
        <v>46023</v>
      </c>
      <c r="C10" s="10">
        <v>46112</v>
      </c>
      <c r="D10" s="5" t="s">
        <v>76</v>
      </c>
      <c r="E10" s="5">
        <v>3</v>
      </c>
      <c r="F10" s="3" t="s">
        <v>97</v>
      </c>
      <c r="G10" s="6" t="s">
        <v>98</v>
      </c>
      <c r="H10" s="5" t="s">
        <v>99</v>
      </c>
      <c r="I10" s="5" t="s">
        <v>84</v>
      </c>
      <c r="J10" s="12" t="s">
        <v>123</v>
      </c>
      <c r="K10" s="8" t="s">
        <v>124</v>
      </c>
      <c r="L10" s="8" t="s">
        <v>187</v>
      </c>
      <c r="M10" s="5" t="s">
        <v>87</v>
      </c>
      <c r="N10" s="5" t="s">
        <v>100</v>
      </c>
      <c r="O10" s="9">
        <v>3</v>
      </c>
      <c r="P10" s="10">
        <v>46023</v>
      </c>
      <c r="Q10" s="10">
        <v>46112</v>
      </c>
      <c r="R10" s="5" t="s">
        <v>143</v>
      </c>
      <c r="S10" s="11" t="s">
        <v>256</v>
      </c>
      <c r="T10" s="5">
        <f>4853.21*6</f>
        <v>29119.260000000002</v>
      </c>
      <c r="U10" s="5">
        <f>4853.21*6</f>
        <v>29119.260000000002</v>
      </c>
      <c r="V10" s="11"/>
      <c r="W10" s="11"/>
      <c r="X10" s="9" t="s">
        <v>144</v>
      </c>
      <c r="Y10" s="5" t="s">
        <v>89</v>
      </c>
      <c r="Z10" s="9" t="s">
        <v>144</v>
      </c>
      <c r="AA10" s="5" t="s">
        <v>145</v>
      </c>
      <c r="AB10" s="10" t="s">
        <v>253</v>
      </c>
    </row>
    <row r="11" spans="1:29" ht="45" x14ac:dyDescent="0.25">
      <c r="A11" s="5">
        <v>2026</v>
      </c>
      <c r="B11" s="10">
        <v>46023</v>
      </c>
      <c r="C11" s="10">
        <v>46112</v>
      </c>
      <c r="D11" s="5" t="s">
        <v>76</v>
      </c>
      <c r="E11" s="5">
        <v>4</v>
      </c>
      <c r="F11" s="3" t="s">
        <v>97</v>
      </c>
      <c r="G11" s="6" t="s">
        <v>98</v>
      </c>
      <c r="H11" s="5" t="s">
        <v>99</v>
      </c>
      <c r="I11" s="5" t="s">
        <v>84</v>
      </c>
      <c r="J11" s="12" t="s">
        <v>147</v>
      </c>
      <c r="K11" s="8" t="s">
        <v>188</v>
      </c>
      <c r="L11" s="8" t="s">
        <v>189</v>
      </c>
      <c r="M11" s="5" t="s">
        <v>86</v>
      </c>
      <c r="N11" s="5" t="s">
        <v>100</v>
      </c>
      <c r="O11" s="9">
        <v>4</v>
      </c>
      <c r="P11" s="10">
        <v>46023</v>
      </c>
      <c r="Q11" s="10">
        <v>46112</v>
      </c>
      <c r="R11" s="5" t="s">
        <v>143</v>
      </c>
      <c r="S11" s="11" t="s">
        <v>257</v>
      </c>
      <c r="T11" s="5">
        <f>7406.19*6</f>
        <v>44437.14</v>
      </c>
      <c r="U11" s="5">
        <f>7406.19*6</f>
        <v>44437.14</v>
      </c>
      <c r="V11" s="11"/>
      <c r="W11" s="11"/>
      <c r="X11" s="9" t="s">
        <v>144</v>
      </c>
      <c r="Y11" s="5" t="s">
        <v>89</v>
      </c>
      <c r="Z11" s="9" t="s">
        <v>144</v>
      </c>
      <c r="AA11" s="5" t="s">
        <v>145</v>
      </c>
      <c r="AB11" s="10" t="s">
        <v>253</v>
      </c>
    </row>
    <row r="12" spans="1:29" ht="45" x14ac:dyDescent="0.25">
      <c r="A12" s="5">
        <v>2026</v>
      </c>
      <c r="B12" s="10">
        <v>46023</v>
      </c>
      <c r="C12" s="10">
        <v>46112</v>
      </c>
      <c r="D12" s="5" t="s">
        <v>76</v>
      </c>
      <c r="E12" s="5">
        <v>5</v>
      </c>
      <c r="F12" s="3" t="s">
        <v>97</v>
      </c>
      <c r="G12" s="6" t="s">
        <v>98</v>
      </c>
      <c r="H12" s="5" t="s">
        <v>99</v>
      </c>
      <c r="I12" s="5" t="s">
        <v>84</v>
      </c>
      <c r="J12" s="12" t="s">
        <v>148</v>
      </c>
      <c r="K12" s="8" t="s">
        <v>190</v>
      </c>
      <c r="L12" s="8" t="s">
        <v>191</v>
      </c>
      <c r="M12" s="5" t="s">
        <v>87</v>
      </c>
      <c r="N12" s="5" t="s">
        <v>100</v>
      </c>
      <c r="O12" s="9">
        <v>5</v>
      </c>
      <c r="P12" s="10">
        <v>46023</v>
      </c>
      <c r="Q12" s="10">
        <v>46081</v>
      </c>
      <c r="R12" s="5" t="s">
        <v>143</v>
      </c>
      <c r="S12" s="11" t="s">
        <v>258</v>
      </c>
      <c r="T12" s="5">
        <f>6463.14*4</f>
        <v>25852.560000000001</v>
      </c>
      <c r="U12" s="5">
        <f>6463.14*4</f>
        <v>25852.560000000001</v>
      </c>
      <c r="V12" s="11"/>
      <c r="W12" s="11"/>
      <c r="X12" s="9" t="s">
        <v>144</v>
      </c>
      <c r="Y12" s="5" t="s">
        <v>89</v>
      </c>
      <c r="Z12" s="9" t="s">
        <v>144</v>
      </c>
      <c r="AA12" s="5" t="s">
        <v>145</v>
      </c>
      <c r="AB12" s="10" t="s">
        <v>253</v>
      </c>
    </row>
    <row r="13" spans="1:29" ht="45" x14ac:dyDescent="0.25">
      <c r="A13" s="5">
        <v>2026</v>
      </c>
      <c r="B13" s="10">
        <v>46023</v>
      </c>
      <c r="C13" s="10">
        <v>46112</v>
      </c>
      <c r="D13" s="5" t="s">
        <v>76</v>
      </c>
      <c r="E13" s="5">
        <v>6</v>
      </c>
      <c r="F13" s="3" t="s">
        <v>97</v>
      </c>
      <c r="G13" s="6" t="s">
        <v>98</v>
      </c>
      <c r="H13" s="5" t="s">
        <v>99</v>
      </c>
      <c r="I13" s="5" t="s">
        <v>84</v>
      </c>
      <c r="J13" s="12" t="s">
        <v>131</v>
      </c>
      <c r="K13" s="8" t="s">
        <v>113</v>
      </c>
      <c r="L13" s="8" t="s">
        <v>192</v>
      </c>
      <c r="M13" s="5" t="s">
        <v>86</v>
      </c>
      <c r="N13" s="5" t="s">
        <v>100</v>
      </c>
      <c r="O13" s="9">
        <v>6</v>
      </c>
      <c r="P13" s="10">
        <v>46023</v>
      </c>
      <c r="Q13" s="10">
        <v>46112</v>
      </c>
      <c r="R13" s="5" t="s">
        <v>143</v>
      </c>
      <c r="S13" s="11" t="s">
        <v>259</v>
      </c>
      <c r="T13" s="5">
        <f>4780*6</f>
        <v>28680</v>
      </c>
      <c r="U13" s="5">
        <f>4780*6</f>
        <v>28680</v>
      </c>
      <c r="V13" s="11"/>
      <c r="W13" s="11"/>
      <c r="X13" s="9" t="s">
        <v>144</v>
      </c>
      <c r="Y13" s="5" t="s">
        <v>89</v>
      </c>
      <c r="Z13" s="9" t="s">
        <v>144</v>
      </c>
      <c r="AA13" s="5" t="s">
        <v>145</v>
      </c>
      <c r="AB13" s="10" t="s">
        <v>253</v>
      </c>
    </row>
    <row r="14" spans="1:29" ht="45" x14ac:dyDescent="0.25">
      <c r="A14" s="5">
        <v>2026</v>
      </c>
      <c r="B14" s="10">
        <v>46023</v>
      </c>
      <c r="C14" s="10">
        <v>46112</v>
      </c>
      <c r="D14" s="5" t="s">
        <v>76</v>
      </c>
      <c r="E14" s="5">
        <v>7</v>
      </c>
      <c r="F14" s="3" t="s">
        <v>97</v>
      </c>
      <c r="G14" s="6" t="s">
        <v>98</v>
      </c>
      <c r="H14" s="5" t="s">
        <v>99</v>
      </c>
      <c r="I14" s="5" t="s">
        <v>84</v>
      </c>
      <c r="J14" s="12" t="s">
        <v>149</v>
      </c>
      <c r="K14" s="8" t="s">
        <v>193</v>
      </c>
      <c r="L14" s="8" t="s">
        <v>194</v>
      </c>
      <c r="M14" s="5" t="s">
        <v>86</v>
      </c>
      <c r="N14" s="5" t="s">
        <v>100</v>
      </c>
      <c r="O14" s="9">
        <v>7</v>
      </c>
      <c r="P14" s="10">
        <v>46023</v>
      </c>
      <c r="Q14" s="10">
        <v>46112</v>
      </c>
      <c r="R14" s="5" t="s">
        <v>143</v>
      </c>
      <c r="S14" s="11" t="s">
        <v>260</v>
      </c>
      <c r="T14" s="5">
        <v>28680</v>
      </c>
      <c r="U14" s="5">
        <v>28680</v>
      </c>
      <c r="V14" s="11"/>
      <c r="W14" s="11"/>
      <c r="X14" s="9" t="s">
        <v>144</v>
      </c>
      <c r="Y14" s="5" t="s">
        <v>89</v>
      </c>
      <c r="Z14" s="9" t="s">
        <v>144</v>
      </c>
      <c r="AA14" s="5" t="s">
        <v>145</v>
      </c>
      <c r="AB14" s="10" t="s">
        <v>253</v>
      </c>
    </row>
    <row r="15" spans="1:29" ht="45" x14ac:dyDescent="0.25">
      <c r="A15" s="5">
        <v>2026</v>
      </c>
      <c r="B15" s="10">
        <v>46023</v>
      </c>
      <c r="C15" s="10">
        <v>46112</v>
      </c>
      <c r="D15" s="5" t="s">
        <v>76</v>
      </c>
      <c r="E15" s="5">
        <v>8</v>
      </c>
      <c r="F15" s="3" t="s">
        <v>97</v>
      </c>
      <c r="G15" s="6" t="s">
        <v>98</v>
      </c>
      <c r="H15" s="5" t="s">
        <v>99</v>
      </c>
      <c r="I15" s="5" t="s">
        <v>84</v>
      </c>
      <c r="J15" s="12" t="s">
        <v>106</v>
      </c>
      <c r="K15" s="8" t="s">
        <v>195</v>
      </c>
      <c r="L15" s="8" t="s">
        <v>196</v>
      </c>
      <c r="M15" s="5" t="s">
        <v>86</v>
      </c>
      <c r="N15" s="5" t="s">
        <v>100</v>
      </c>
      <c r="O15" s="9">
        <v>8</v>
      </c>
      <c r="P15" s="10">
        <v>46023</v>
      </c>
      <c r="Q15" s="10">
        <v>46068</v>
      </c>
      <c r="R15" s="5" t="s">
        <v>143</v>
      </c>
      <c r="S15" s="11" t="s">
        <v>261</v>
      </c>
      <c r="T15" s="5">
        <f>6615.9*3</f>
        <v>19847.699999999997</v>
      </c>
      <c r="U15" s="5">
        <f>6615.9*3</f>
        <v>19847.699999999997</v>
      </c>
      <c r="V15" s="11"/>
      <c r="W15" s="11"/>
      <c r="X15" s="9" t="s">
        <v>144</v>
      </c>
      <c r="Y15" s="5" t="s">
        <v>89</v>
      </c>
      <c r="Z15" s="9" t="s">
        <v>144</v>
      </c>
      <c r="AA15" s="5" t="s">
        <v>145</v>
      </c>
      <c r="AB15" s="10" t="s">
        <v>253</v>
      </c>
    </row>
    <row r="16" spans="1:29" ht="45" x14ac:dyDescent="0.25">
      <c r="A16" s="5">
        <v>2026</v>
      </c>
      <c r="B16" s="10">
        <v>46023</v>
      </c>
      <c r="C16" s="10">
        <v>46112</v>
      </c>
      <c r="D16" s="5" t="s">
        <v>76</v>
      </c>
      <c r="E16" s="5">
        <v>9</v>
      </c>
      <c r="F16" s="3" t="s">
        <v>97</v>
      </c>
      <c r="G16" s="6" t="s">
        <v>98</v>
      </c>
      <c r="H16" s="5" t="s">
        <v>99</v>
      </c>
      <c r="I16" s="5" t="s">
        <v>84</v>
      </c>
      <c r="J16" s="12" t="s">
        <v>121</v>
      </c>
      <c r="K16" s="8" t="s">
        <v>122</v>
      </c>
      <c r="L16" s="8" t="s">
        <v>197</v>
      </c>
      <c r="M16" s="5" t="s">
        <v>87</v>
      </c>
      <c r="N16" s="5" t="s">
        <v>100</v>
      </c>
      <c r="O16" s="9">
        <v>9</v>
      </c>
      <c r="P16" s="10">
        <v>46023</v>
      </c>
      <c r="Q16" s="10">
        <v>46112</v>
      </c>
      <c r="R16" s="5" t="s">
        <v>143</v>
      </c>
      <c r="S16" s="11" t="s">
        <v>262</v>
      </c>
      <c r="T16" s="5">
        <f>4780*6</f>
        <v>28680</v>
      </c>
      <c r="U16" s="5">
        <f>4780*6</f>
        <v>28680</v>
      </c>
      <c r="V16" s="11"/>
      <c r="W16" s="11"/>
      <c r="X16" s="9" t="s">
        <v>144</v>
      </c>
      <c r="Y16" s="5" t="s">
        <v>89</v>
      </c>
      <c r="Z16" s="9" t="s">
        <v>144</v>
      </c>
      <c r="AA16" s="5" t="s">
        <v>145</v>
      </c>
      <c r="AB16" s="10" t="s">
        <v>253</v>
      </c>
    </row>
    <row r="17" spans="1:28" ht="45" x14ac:dyDescent="0.25">
      <c r="A17" s="5">
        <v>2026</v>
      </c>
      <c r="B17" s="10">
        <v>46023</v>
      </c>
      <c r="C17" s="10">
        <v>46112</v>
      </c>
      <c r="D17" s="5" t="s">
        <v>76</v>
      </c>
      <c r="E17" s="5">
        <v>10</v>
      </c>
      <c r="F17" s="3" t="s">
        <v>97</v>
      </c>
      <c r="G17" s="6" t="s">
        <v>98</v>
      </c>
      <c r="H17" s="5" t="s">
        <v>99</v>
      </c>
      <c r="I17" s="5" t="s">
        <v>84</v>
      </c>
      <c r="J17" s="12" t="s">
        <v>150</v>
      </c>
      <c r="K17" s="8" t="s">
        <v>198</v>
      </c>
      <c r="L17" s="8" t="s">
        <v>199</v>
      </c>
      <c r="M17" s="5" t="s">
        <v>86</v>
      </c>
      <c r="N17" s="5" t="s">
        <v>100</v>
      </c>
      <c r="O17" s="9">
        <v>10</v>
      </c>
      <c r="P17" s="10">
        <v>46054</v>
      </c>
      <c r="Q17" s="10">
        <v>46112</v>
      </c>
      <c r="R17" s="5" t="s">
        <v>143</v>
      </c>
      <c r="S17" s="11" t="s">
        <v>263</v>
      </c>
      <c r="T17" s="5">
        <f>5002.21*4</f>
        <v>20008.84</v>
      </c>
      <c r="U17" s="5">
        <f>5002.21*4</f>
        <v>20008.84</v>
      </c>
      <c r="V17" s="11"/>
      <c r="W17" s="11"/>
      <c r="X17" s="9" t="s">
        <v>144</v>
      </c>
      <c r="Y17" s="5" t="s">
        <v>89</v>
      </c>
      <c r="Z17" s="9" t="s">
        <v>144</v>
      </c>
      <c r="AA17" s="5" t="s">
        <v>145</v>
      </c>
      <c r="AB17" s="10" t="s">
        <v>253</v>
      </c>
    </row>
    <row r="18" spans="1:28" ht="45" x14ac:dyDescent="0.25">
      <c r="A18" s="5">
        <v>2026</v>
      </c>
      <c r="B18" s="10">
        <v>46023</v>
      </c>
      <c r="C18" s="10">
        <v>46112</v>
      </c>
      <c r="D18" s="5" t="s">
        <v>76</v>
      </c>
      <c r="E18" s="5">
        <v>11</v>
      </c>
      <c r="F18" s="3" t="s">
        <v>97</v>
      </c>
      <c r="G18" s="6" t="s">
        <v>98</v>
      </c>
      <c r="H18" s="5" t="s">
        <v>99</v>
      </c>
      <c r="I18" s="5" t="s">
        <v>84</v>
      </c>
      <c r="J18" s="12" t="s">
        <v>151</v>
      </c>
      <c r="K18" s="8" t="s">
        <v>107</v>
      </c>
      <c r="L18" s="8" t="s">
        <v>200</v>
      </c>
      <c r="M18" s="5" t="s">
        <v>87</v>
      </c>
      <c r="N18" s="5" t="s">
        <v>100</v>
      </c>
      <c r="O18" s="9">
        <v>11</v>
      </c>
      <c r="P18" s="10">
        <v>46038</v>
      </c>
      <c r="Q18" s="10">
        <v>46112</v>
      </c>
      <c r="R18" s="5" t="s">
        <v>143</v>
      </c>
      <c r="S18" s="11" t="s">
        <v>264</v>
      </c>
      <c r="T18" s="5">
        <f>4780*5</f>
        <v>23900</v>
      </c>
      <c r="U18" s="5">
        <f>4780*5</f>
        <v>23900</v>
      </c>
      <c r="V18" s="11"/>
      <c r="W18" s="11"/>
      <c r="X18" s="9" t="s">
        <v>144</v>
      </c>
      <c r="Y18" s="5" t="s">
        <v>89</v>
      </c>
      <c r="Z18" s="9" t="s">
        <v>144</v>
      </c>
      <c r="AA18" s="5" t="s">
        <v>145</v>
      </c>
      <c r="AB18" s="10" t="s">
        <v>253</v>
      </c>
    </row>
    <row r="19" spans="1:28" ht="45" x14ac:dyDescent="0.25">
      <c r="A19" s="5">
        <v>2026</v>
      </c>
      <c r="B19" s="10">
        <v>46023</v>
      </c>
      <c r="C19" s="10">
        <v>46112</v>
      </c>
      <c r="D19" s="5" t="s">
        <v>76</v>
      </c>
      <c r="E19" s="5">
        <v>12</v>
      </c>
      <c r="F19" s="3" t="s">
        <v>97</v>
      </c>
      <c r="G19" s="6" t="s">
        <v>98</v>
      </c>
      <c r="H19" s="5" t="s">
        <v>99</v>
      </c>
      <c r="I19" s="5" t="s">
        <v>84</v>
      </c>
      <c r="J19" s="12" t="s">
        <v>152</v>
      </c>
      <c r="K19" s="8" t="s">
        <v>153</v>
      </c>
      <c r="L19" s="8"/>
      <c r="M19" s="5" t="s">
        <v>86</v>
      </c>
      <c r="N19" s="5" t="s">
        <v>100</v>
      </c>
      <c r="O19" s="9">
        <v>12</v>
      </c>
      <c r="P19" s="10">
        <v>46023</v>
      </c>
      <c r="Q19" s="10">
        <v>46112</v>
      </c>
      <c r="R19" s="5" t="s">
        <v>143</v>
      </c>
      <c r="S19" s="11" t="s">
        <v>265</v>
      </c>
      <c r="T19" s="5">
        <f>4780*6</f>
        <v>28680</v>
      </c>
      <c r="U19" s="5">
        <f>4780*6</f>
        <v>28680</v>
      </c>
      <c r="V19" s="11"/>
      <c r="W19" s="11"/>
      <c r="X19" s="9" t="s">
        <v>144</v>
      </c>
      <c r="Y19" s="5" t="s">
        <v>89</v>
      </c>
      <c r="Z19" s="9" t="s">
        <v>144</v>
      </c>
      <c r="AA19" s="5" t="s">
        <v>145</v>
      </c>
      <c r="AB19" s="10" t="s">
        <v>253</v>
      </c>
    </row>
    <row r="20" spans="1:28" ht="45" x14ac:dyDescent="0.25">
      <c r="A20" s="5">
        <v>2026</v>
      </c>
      <c r="B20" s="10">
        <v>46023</v>
      </c>
      <c r="C20" s="10">
        <v>46112</v>
      </c>
      <c r="D20" s="5" t="s">
        <v>76</v>
      </c>
      <c r="E20" s="5">
        <v>13</v>
      </c>
      <c r="F20" s="3" t="s">
        <v>97</v>
      </c>
      <c r="G20" s="6" t="s">
        <v>98</v>
      </c>
      <c r="H20" s="5" t="s">
        <v>99</v>
      </c>
      <c r="I20" s="5" t="s">
        <v>84</v>
      </c>
      <c r="J20" s="12" t="s">
        <v>127</v>
      </c>
      <c r="K20" s="8" t="s">
        <v>128</v>
      </c>
      <c r="L20" s="8" t="s">
        <v>194</v>
      </c>
      <c r="M20" s="5" t="s">
        <v>86</v>
      </c>
      <c r="N20" s="5" t="s">
        <v>100</v>
      </c>
      <c r="O20" s="9">
        <v>13</v>
      </c>
      <c r="P20" s="10">
        <v>46023</v>
      </c>
      <c r="Q20" s="10">
        <v>46112</v>
      </c>
      <c r="R20" s="5" t="s">
        <v>143</v>
      </c>
      <c r="S20" s="11" t="s">
        <v>266</v>
      </c>
      <c r="T20" s="5">
        <f>5031.6*6</f>
        <v>30189.600000000002</v>
      </c>
      <c r="U20" s="5">
        <f>5031.6*6</f>
        <v>30189.600000000002</v>
      </c>
      <c r="V20" s="11"/>
      <c r="W20" s="11"/>
      <c r="X20" s="9" t="s">
        <v>144</v>
      </c>
      <c r="Y20" s="5" t="s">
        <v>89</v>
      </c>
      <c r="Z20" s="9" t="s">
        <v>144</v>
      </c>
      <c r="AA20" s="5" t="s">
        <v>145</v>
      </c>
      <c r="AB20" s="10" t="s">
        <v>253</v>
      </c>
    </row>
    <row r="21" spans="1:28" ht="45" x14ac:dyDescent="0.25">
      <c r="A21" s="5">
        <v>2026</v>
      </c>
      <c r="B21" s="10">
        <v>46023</v>
      </c>
      <c r="C21" s="10">
        <v>46112</v>
      </c>
      <c r="D21" s="5" t="s">
        <v>76</v>
      </c>
      <c r="E21" s="5">
        <v>14</v>
      </c>
      <c r="F21" s="3" t="s">
        <v>97</v>
      </c>
      <c r="G21" s="6" t="s">
        <v>98</v>
      </c>
      <c r="H21" s="5" t="s">
        <v>99</v>
      </c>
      <c r="I21" s="5" t="s">
        <v>84</v>
      </c>
      <c r="J21" s="12" t="s">
        <v>111</v>
      </c>
      <c r="K21" s="8" t="s">
        <v>112</v>
      </c>
      <c r="L21" s="8" t="s">
        <v>194</v>
      </c>
      <c r="M21" s="5" t="s">
        <v>87</v>
      </c>
      <c r="N21" s="5" t="s">
        <v>100</v>
      </c>
      <c r="O21" s="9">
        <v>14</v>
      </c>
      <c r="P21" s="10">
        <v>46023</v>
      </c>
      <c r="Q21" s="10">
        <v>46112</v>
      </c>
      <c r="R21" s="5" t="s">
        <v>143</v>
      </c>
      <c r="S21" s="11" t="s">
        <v>267</v>
      </c>
      <c r="T21" s="5">
        <f>10739.19*6</f>
        <v>64435.14</v>
      </c>
      <c r="U21" s="5">
        <f>10739.19*6</f>
        <v>64435.14</v>
      </c>
      <c r="V21" s="11"/>
      <c r="W21" s="11"/>
      <c r="X21" s="9" t="s">
        <v>144</v>
      </c>
      <c r="Y21" s="5" t="s">
        <v>89</v>
      </c>
      <c r="Z21" s="9" t="s">
        <v>144</v>
      </c>
      <c r="AA21" s="5" t="s">
        <v>145</v>
      </c>
      <c r="AB21" s="10" t="s">
        <v>253</v>
      </c>
    </row>
    <row r="22" spans="1:28" ht="45" x14ac:dyDescent="0.25">
      <c r="A22" s="5">
        <v>2026</v>
      </c>
      <c r="B22" s="10">
        <v>46023</v>
      </c>
      <c r="C22" s="10">
        <v>46112</v>
      </c>
      <c r="D22" s="5" t="s">
        <v>76</v>
      </c>
      <c r="E22" s="5">
        <v>15</v>
      </c>
      <c r="F22" s="3" t="s">
        <v>97</v>
      </c>
      <c r="G22" s="6" t="s">
        <v>98</v>
      </c>
      <c r="H22" s="5" t="s">
        <v>99</v>
      </c>
      <c r="I22" s="5" t="s">
        <v>84</v>
      </c>
      <c r="J22" s="12" t="s">
        <v>154</v>
      </c>
      <c r="K22" s="8" t="s">
        <v>201</v>
      </c>
      <c r="L22" s="8" t="s">
        <v>202</v>
      </c>
      <c r="M22" s="5" t="s">
        <v>87</v>
      </c>
      <c r="N22" s="5" t="s">
        <v>100</v>
      </c>
      <c r="O22" s="9">
        <v>15</v>
      </c>
      <c r="P22" s="10">
        <v>46038</v>
      </c>
      <c r="Q22" s="10">
        <v>46112</v>
      </c>
      <c r="R22" s="5" t="s">
        <v>143</v>
      </c>
      <c r="S22" s="11" t="s">
        <v>268</v>
      </c>
      <c r="T22" s="5">
        <f>5191.08*5</f>
        <v>25955.4</v>
      </c>
      <c r="U22" s="5">
        <f>5191.08*5</f>
        <v>25955.4</v>
      </c>
      <c r="V22" s="11"/>
      <c r="W22" s="11"/>
      <c r="X22" s="9" t="s">
        <v>144</v>
      </c>
      <c r="Y22" s="5" t="s">
        <v>89</v>
      </c>
      <c r="Z22" s="9" t="s">
        <v>144</v>
      </c>
      <c r="AA22" s="5" t="s">
        <v>145</v>
      </c>
      <c r="AB22" s="10" t="s">
        <v>253</v>
      </c>
    </row>
    <row r="23" spans="1:28" ht="45" x14ac:dyDescent="0.25">
      <c r="A23" s="5">
        <v>2026</v>
      </c>
      <c r="B23" s="10">
        <v>46023</v>
      </c>
      <c r="C23" s="10">
        <v>46112</v>
      </c>
      <c r="D23" s="5" t="s">
        <v>76</v>
      </c>
      <c r="E23" s="5">
        <v>16</v>
      </c>
      <c r="F23" s="3" t="s">
        <v>97</v>
      </c>
      <c r="G23" s="6" t="s">
        <v>98</v>
      </c>
      <c r="H23" s="5" t="s">
        <v>99</v>
      </c>
      <c r="I23" s="5" t="s">
        <v>84</v>
      </c>
      <c r="J23" s="12" t="s">
        <v>155</v>
      </c>
      <c r="K23" s="8" t="s">
        <v>203</v>
      </c>
      <c r="L23" s="5" t="s">
        <v>204</v>
      </c>
      <c r="M23" s="5" t="s">
        <v>86</v>
      </c>
      <c r="N23" s="5" t="s">
        <v>100</v>
      </c>
      <c r="O23" s="9">
        <v>16</v>
      </c>
      <c r="P23" s="10">
        <v>46023</v>
      </c>
      <c r="Q23" s="10">
        <v>46112</v>
      </c>
      <c r="R23" s="5" t="s">
        <v>143</v>
      </c>
      <c r="S23" s="11" t="s">
        <v>269</v>
      </c>
      <c r="T23" s="5">
        <f>5390.1*6</f>
        <v>32340.600000000002</v>
      </c>
      <c r="U23" s="5">
        <f>5390.1*6</f>
        <v>32340.600000000002</v>
      </c>
      <c r="V23" s="11"/>
      <c r="W23" s="11"/>
      <c r="X23" s="9" t="s">
        <v>144</v>
      </c>
      <c r="Y23" s="5" t="s">
        <v>89</v>
      </c>
      <c r="Z23" s="9" t="s">
        <v>144</v>
      </c>
      <c r="AA23" s="5" t="s">
        <v>145</v>
      </c>
      <c r="AB23" s="10" t="s">
        <v>253</v>
      </c>
    </row>
    <row r="24" spans="1:28" ht="45" x14ac:dyDescent="0.25">
      <c r="A24" s="5">
        <v>2026</v>
      </c>
      <c r="B24" s="10">
        <v>46023</v>
      </c>
      <c r="C24" s="10">
        <v>46112</v>
      </c>
      <c r="D24" s="5" t="s">
        <v>76</v>
      </c>
      <c r="E24" s="5">
        <v>17</v>
      </c>
      <c r="F24" s="3" t="s">
        <v>97</v>
      </c>
      <c r="G24" s="6" t="s">
        <v>98</v>
      </c>
      <c r="H24" s="5" t="s">
        <v>99</v>
      </c>
      <c r="I24" s="5" t="s">
        <v>84</v>
      </c>
      <c r="J24" s="12" t="s">
        <v>129</v>
      </c>
      <c r="K24" s="8" t="s">
        <v>130</v>
      </c>
      <c r="L24" s="8" t="s">
        <v>205</v>
      </c>
      <c r="M24" s="5" t="s">
        <v>86</v>
      </c>
      <c r="N24" s="5" t="s">
        <v>100</v>
      </c>
      <c r="O24" s="9">
        <v>17</v>
      </c>
      <c r="P24" s="10">
        <v>46023</v>
      </c>
      <c r="Q24" s="10">
        <v>46112</v>
      </c>
      <c r="R24" s="5" t="s">
        <v>143</v>
      </c>
      <c r="S24" s="11" t="s">
        <v>270</v>
      </c>
      <c r="T24" s="5">
        <f>6768.42*6</f>
        <v>40610.520000000004</v>
      </c>
      <c r="U24" s="5">
        <f>6768.42*6</f>
        <v>40610.520000000004</v>
      </c>
      <c r="V24" s="11"/>
      <c r="W24" s="11"/>
      <c r="X24" s="9" t="s">
        <v>144</v>
      </c>
      <c r="Y24" s="5" t="s">
        <v>89</v>
      </c>
      <c r="Z24" s="9" t="s">
        <v>144</v>
      </c>
      <c r="AA24" s="5" t="s">
        <v>145</v>
      </c>
      <c r="AB24" s="10" t="s">
        <v>253</v>
      </c>
    </row>
    <row r="25" spans="1:28" ht="45" x14ac:dyDescent="0.25">
      <c r="A25" s="5">
        <v>2026</v>
      </c>
      <c r="B25" s="10">
        <v>46023</v>
      </c>
      <c r="C25" s="10">
        <v>46112</v>
      </c>
      <c r="D25" s="5" t="s">
        <v>76</v>
      </c>
      <c r="E25" s="5">
        <v>18</v>
      </c>
      <c r="F25" s="3" t="s">
        <v>97</v>
      </c>
      <c r="G25" s="6" t="s">
        <v>98</v>
      </c>
      <c r="H25" s="5" t="s">
        <v>99</v>
      </c>
      <c r="I25" s="5" t="s">
        <v>84</v>
      </c>
      <c r="J25" s="12" t="s">
        <v>156</v>
      </c>
      <c r="K25" s="8" t="s">
        <v>206</v>
      </c>
      <c r="L25" s="8" t="s">
        <v>207</v>
      </c>
      <c r="M25" s="5" t="s">
        <v>87</v>
      </c>
      <c r="N25" s="5" t="s">
        <v>100</v>
      </c>
      <c r="O25" s="9">
        <v>18</v>
      </c>
      <c r="P25" s="10">
        <v>46023</v>
      </c>
      <c r="Q25" s="10">
        <v>46050</v>
      </c>
      <c r="R25" s="5" t="s">
        <v>143</v>
      </c>
      <c r="S25" s="11" t="s">
        <v>271</v>
      </c>
      <c r="T25" s="5">
        <f>4860*2</f>
        <v>9720</v>
      </c>
      <c r="U25" s="5">
        <f>4860*2</f>
        <v>9720</v>
      </c>
      <c r="V25" s="11"/>
      <c r="W25" s="11"/>
      <c r="X25" s="9" t="s">
        <v>144</v>
      </c>
      <c r="Y25" s="5" t="s">
        <v>89</v>
      </c>
      <c r="Z25" s="9" t="s">
        <v>144</v>
      </c>
      <c r="AA25" s="5" t="s">
        <v>145</v>
      </c>
      <c r="AB25" s="10" t="s">
        <v>253</v>
      </c>
    </row>
    <row r="26" spans="1:28" ht="45" x14ac:dyDescent="0.25">
      <c r="A26" s="5">
        <v>2026</v>
      </c>
      <c r="B26" s="10">
        <v>46023</v>
      </c>
      <c r="C26" s="10">
        <v>46112</v>
      </c>
      <c r="D26" s="5" t="s">
        <v>76</v>
      </c>
      <c r="E26" s="5">
        <v>19</v>
      </c>
      <c r="F26" s="3" t="s">
        <v>97</v>
      </c>
      <c r="G26" s="6" t="s">
        <v>98</v>
      </c>
      <c r="H26" s="5" t="s">
        <v>99</v>
      </c>
      <c r="I26" s="5" t="s">
        <v>84</v>
      </c>
      <c r="J26" s="12" t="s">
        <v>157</v>
      </c>
      <c r="K26" s="8" t="s">
        <v>142</v>
      </c>
      <c r="L26" s="8" t="s">
        <v>153</v>
      </c>
      <c r="M26" s="5" t="s">
        <v>87</v>
      </c>
      <c r="N26" s="5" t="s">
        <v>100</v>
      </c>
      <c r="O26" s="9">
        <v>19</v>
      </c>
      <c r="P26" s="10">
        <v>46038</v>
      </c>
      <c r="Q26" s="10">
        <v>46112</v>
      </c>
      <c r="R26" s="5" t="s">
        <v>143</v>
      </c>
      <c r="S26" s="11" t="s">
        <v>272</v>
      </c>
      <c r="T26" s="5">
        <f>7578.34*5</f>
        <v>37891.699999999997</v>
      </c>
      <c r="U26" s="5">
        <f>7578.34*5</f>
        <v>37891.699999999997</v>
      </c>
      <c r="V26" s="11"/>
      <c r="W26" s="11"/>
      <c r="X26" s="9" t="s">
        <v>144</v>
      </c>
      <c r="Y26" s="5" t="s">
        <v>89</v>
      </c>
      <c r="Z26" s="9" t="s">
        <v>144</v>
      </c>
      <c r="AA26" s="5" t="s">
        <v>145</v>
      </c>
      <c r="AB26" s="10" t="s">
        <v>253</v>
      </c>
    </row>
    <row r="27" spans="1:28" ht="45" x14ac:dyDescent="0.25">
      <c r="A27" s="5">
        <v>2026</v>
      </c>
      <c r="B27" s="10">
        <v>46023</v>
      </c>
      <c r="C27" s="10">
        <v>46112</v>
      </c>
      <c r="D27" s="5" t="s">
        <v>76</v>
      </c>
      <c r="E27" s="5">
        <v>20</v>
      </c>
      <c r="F27" s="3" t="s">
        <v>97</v>
      </c>
      <c r="G27" s="6" t="s">
        <v>98</v>
      </c>
      <c r="H27" s="5" t="s">
        <v>99</v>
      </c>
      <c r="I27" s="5" t="s">
        <v>84</v>
      </c>
      <c r="J27" s="12" t="s">
        <v>156</v>
      </c>
      <c r="K27" s="8" t="s">
        <v>206</v>
      </c>
      <c r="L27" s="8" t="s">
        <v>207</v>
      </c>
      <c r="M27" s="5" t="s">
        <v>87</v>
      </c>
      <c r="N27" s="5" t="s">
        <v>100</v>
      </c>
      <c r="O27" s="9">
        <v>20</v>
      </c>
      <c r="P27" s="10">
        <v>46054</v>
      </c>
      <c r="Q27" s="10">
        <v>46112</v>
      </c>
      <c r="R27" s="5" t="s">
        <v>143</v>
      </c>
      <c r="S27" s="11" t="s">
        <v>273</v>
      </c>
      <c r="T27" s="5">
        <f>5153.73*4</f>
        <v>20614.919999999998</v>
      </c>
      <c r="U27" s="5">
        <f>5153.73*4</f>
        <v>20614.919999999998</v>
      </c>
      <c r="V27" s="11"/>
      <c r="W27" s="11"/>
      <c r="X27" s="9" t="s">
        <v>144</v>
      </c>
      <c r="Y27" s="5" t="s">
        <v>89</v>
      </c>
      <c r="Z27" s="9" t="s">
        <v>144</v>
      </c>
      <c r="AA27" s="5" t="s">
        <v>145</v>
      </c>
      <c r="AB27" s="10" t="s">
        <v>253</v>
      </c>
    </row>
    <row r="28" spans="1:28" ht="45" x14ac:dyDescent="0.25">
      <c r="A28" s="5">
        <v>2026</v>
      </c>
      <c r="B28" s="10">
        <v>46023</v>
      </c>
      <c r="C28" s="10">
        <v>46112</v>
      </c>
      <c r="D28" s="5" t="s">
        <v>76</v>
      </c>
      <c r="E28" s="5">
        <v>21</v>
      </c>
      <c r="F28" s="3" t="s">
        <v>97</v>
      </c>
      <c r="G28" s="6" t="s">
        <v>98</v>
      </c>
      <c r="H28" s="5" t="s">
        <v>99</v>
      </c>
      <c r="I28" s="5" t="s">
        <v>84</v>
      </c>
      <c r="J28" s="12" t="s">
        <v>158</v>
      </c>
      <c r="K28" s="8" t="s">
        <v>142</v>
      </c>
      <c r="L28" s="8" t="s">
        <v>210</v>
      </c>
      <c r="M28" s="5" t="s">
        <v>86</v>
      </c>
      <c r="N28" s="5" t="s">
        <v>100</v>
      </c>
      <c r="O28" s="9">
        <v>21</v>
      </c>
      <c r="P28" s="10">
        <v>46023</v>
      </c>
      <c r="Q28" s="10">
        <v>46112</v>
      </c>
      <c r="R28" s="5" t="s">
        <v>143</v>
      </c>
      <c r="S28" s="11" t="s">
        <v>274</v>
      </c>
      <c r="T28" s="5">
        <f>5244.17*6</f>
        <v>31465.02</v>
      </c>
      <c r="U28" s="5">
        <f>5244.17*6</f>
        <v>31465.02</v>
      </c>
      <c r="V28" s="11"/>
      <c r="W28" s="11"/>
      <c r="X28" s="9" t="s">
        <v>144</v>
      </c>
      <c r="Y28" s="5" t="s">
        <v>89</v>
      </c>
      <c r="Z28" s="9" t="s">
        <v>144</v>
      </c>
      <c r="AA28" s="5" t="s">
        <v>145</v>
      </c>
      <c r="AB28" s="10" t="s">
        <v>253</v>
      </c>
    </row>
    <row r="29" spans="1:28" ht="45" x14ac:dyDescent="0.25">
      <c r="A29" s="5">
        <v>2026</v>
      </c>
      <c r="B29" s="10">
        <v>46023</v>
      </c>
      <c r="C29" s="10">
        <v>46112</v>
      </c>
      <c r="D29" s="5" t="s">
        <v>76</v>
      </c>
      <c r="E29" s="5">
        <v>22</v>
      </c>
      <c r="F29" s="3" t="s">
        <v>97</v>
      </c>
      <c r="G29" s="6" t="s">
        <v>98</v>
      </c>
      <c r="H29" s="5" t="s">
        <v>99</v>
      </c>
      <c r="I29" s="5" t="s">
        <v>84</v>
      </c>
      <c r="J29" s="12" t="s">
        <v>159</v>
      </c>
      <c r="K29" s="8" t="s">
        <v>208</v>
      </c>
      <c r="L29" s="8" t="s">
        <v>209</v>
      </c>
      <c r="M29" s="5" t="s">
        <v>87</v>
      </c>
      <c r="N29" s="5" t="s">
        <v>100</v>
      </c>
      <c r="O29" s="9">
        <v>22</v>
      </c>
      <c r="P29" s="10">
        <v>46023</v>
      </c>
      <c r="Q29" s="10">
        <v>46112</v>
      </c>
      <c r="R29" s="5" t="s">
        <v>143</v>
      </c>
      <c r="S29" s="11" t="s">
        <v>275</v>
      </c>
      <c r="T29" s="5">
        <f>7769.99*6</f>
        <v>46619.94</v>
      </c>
      <c r="U29" s="5">
        <f>7769.99*6</f>
        <v>46619.94</v>
      </c>
      <c r="V29" s="11"/>
      <c r="W29" s="11"/>
      <c r="X29" s="9" t="s">
        <v>144</v>
      </c>
      <c r="Y29" s="5" t="s">
        <v>89</v>
      </c>
      <c r="Z29" s="9" t="s">
        <v>144</v>
      </c>
      <c r="AA29" s="5" t="s">
        <v>145</v>
      </c>
      <c r="AB29" s="10" t="s">
        <v>253</v>
      </c>
    </row>
    <row r="30" spans="1:28" ht="45" x14ac:dyDescent="0.25">
      <c r="A30" s="5">
        <v>2026</v>
      </c>
      <c r="B30" s="10">
        <v>46023</v>
      </c>
      <c r="C30" s="10">
        <v>46112</v>
      </c>
      <c r="D30" s="5" t="s">
        <v>76</v>
      </c>
      <c r="E30" s="5">
        <v>23</v>
      </c>
      <c r="F30" s="3" t="s">
        <v>97</v>
      </c>
      <c r="G30" s="6" t="s">
        <v>98</v>
      </c>
      <c r="H30" s="5" t="s">
        <v>99</v>
      </c>
      <c r="I30" s="5" t="s">
        <v>84</v>
      </c>
      <c r="J30" s="12" t="s">
        <v>160</v>
      </c>
      <c r="K30" s="8" t="s">
        <v>213</v>
      </c>
      <c r="L30" s="8" t="s">
        <v>211</v>
      </c>
      <c r="M30" s="5" t="s">
        <v>86</v>
      </c>
      <c r="N30" s="5" t="s">
        <v>100</v>
      </c>
      <c r="O30" s="9">
        <v>23</v>
      </c>
      <c r="P30" s="10">
        <v>46023</v>
      </c>
      <c r="Q30" s="10">
        <v>46112</v>
      </c>
      <c r="R30" s="5" t="s">
        <v>143</v>
      </c>
      <c r="S30" s="11" t="s">
        <v>276</v>
      </c>
      <c r="T30" s="5">
        <f>5626.81*6</f>
        <v>33760.86</v>
      </c>
      <c r="U30" s="5">
        <f>5626.81*6</f>
        <v>33760.86</v>
      </c>
      <c r="V30" s="11"/>
      <c r="W30" s="11"/>
      <c r="X30" s="9" t="s">
        <v>144</v>
      </c>
      <c r="Y30" s="5" t="s">
        <v>89</v>
      </c>
      <c r="Z30" s="9" t="s">
        <v>144</v>
      </c>
      <c r="AA30" s="5" t="s">
        <v>145</v>
      </c>
      <c r="AB30" s="10" t="s">
        <v>253</v>
      </c>
    </row>
    <row r="31" spans="1:28" ht="45" x14ac:dyDescent="0.25">
      <c r="A31" s="5">
        <v>2026</v>
      </c>
      <c r="B31" s="10">
        <v>46023</v>
      </c>
      <c r="C31" s="10">
        <v>46112</v>
      </c>
      <c r="D31" s="5" t="s">
        <v>76</v>
      </c>
      <c r="E31" s="5">
        <v>24</v>
      </c>
      <c r="F31" s="3" t="s">
        <v>97</v>
      </c>
      <c r="G31" s="6" t="s">
        <v>98</v>
      </c>
      <c r="H31" s="5" t="s">
        <v>99</v>
      </c>
      <c r="I31" s="5" t="s">
        <v>84</v>
      </c>
      <c r="J31" s="12" t="s">
        <v>161</v>
      </c>
      <c r="K31" s="8" t="s">
        <v>214</v>
      </c>
      <c r="L31" s="8" t="s">
        <v>212</v>
      </c>
      <c r="M31" s="5" t="s">
        <v>86</v>
      </c>
      <c r="N31" s="5" t="s">
        <v>100</v>
      </c>
      <c r="O31" s="9">
        <v>24</v>
      </c>
      <c r="P31" s="10">
        <v>46023</v>
      </c>
      <c r="Q31" s="10">
        <v>46112</v>
      </c>
      <c r="R31" s="5" t="s">
        <v>143</v>
      </c>
      <c r="S31" s="11" t="s">
        <v>277</v>
      </c>
      <c r="T31" s="5">
        <f>5196.8*6</f>
        <v>31180.800000000003</v>
      </c>
      <c r="U31" s="5">
        <f>5196.8*6</f>
        <v>31180.800000000003</v>
      </c>
      <c r="V31" s="11"/>
      <c r="W31" s="11"/>
      <c r="X31" s="9" t="s">
        <v>144</v>
      </c>
      <c r="Y31" s="5" t="s">
        <v>89</v>
      </c>
      <c r="Z31" s="9" t="s">
        <v>144</v>
      </c>
      <c r="AA31" s="5" t="s">
        <v>145</v>
      </c>
      <c r="AB31" s="10" t="s">
        <v>253</v>
      </c>
    </row>
    <row r="32" spans="1:28" ht="45" x14ac:dyDescent="0.25">
      <c r="A32" s="5">
        <v>2026</v>
      </c>
      <c r="B32" s="10">
        <v>46023</v>
      </c>
      <c r="C32" s="10">
        <v>46112</v>
      </c>
      <c r="D32" s="5" t="s">
        <v>76</v>
      </c>
      <c r="E32" s="5">
        <v>25</v>
      </c>
      <c r="F32" s="3" t="s">
        <v>97</v>
      </c>
      <c r="G32" s="6" t="s">
        <v>98</v>
      </c>
      <c r="H32" s="5" t="s">
        <v>99</v>
      </c>
      <c r="I32" s="5" t="s">
        <v>84</v>
      </c>
      <c r="J32" s="12" t="s">
        <v>162</v>
      </c>
      <c r="K32" s="8" t="s">
        <v>215</v>
      </c>
      <c r="L32" s="8" t="s">
        <v>194</v>
      </c>
      <c r="M32" s="5" t="s">
        <v>86</v>
      </c>
      <c r="N32" s="5" t="s">
        <v>100</v>
      </c>
      <c r="O32" s="9">
        <v>25</v>
      </c>
      <c r="P32" s="10">
        <v>46023</v>
      </c>
      <c r="Q32" s="10">
        <v>46112</v>
      </c>
      <c r="R32" s="5" t="s">
        <v>143</v>
      </c>
      <c r="S32" s="11" t="s">
        <v>278</v>
      </c>
      <c r="T32" s="5">
        <f>4860*6</f>
        <v>29160</v>
      </c>
      <c r="U32" s="5">
        <f>4860*6</f>
        <v>29160</v>
      </c>
      <c r="V32" s="11"/>
      <c r="W32" s="11"/>
      <c r="X32" s="9" t="s">
        <v>144</v>
      </c>
      <c r="Y32" s="5" t="s">
        <v>89</v>
      </c>
      <c r="Z32" s="9" t="s">
        <v>144</v>
      </c>
      <c r="AA32" s="5" t="s">
        <v>145</v>
      </c>
      <c r="AB32" s="10" t="s">
        <v>253</v>
      </c>
    </row>
    <row r="33" spans="1:28" ht="45" x14ac:dyDescent="0.25">
      <c r="A33" s="5">
        <v>2026</v>
      </c>
      <c r="B33" s="10">
        <v>46023</v>
      </c>
      <c r="C33" s="10">
        <v>46112</v>
      </c>
      <c r="D33" s="5" t="s">
        <v>76</v>
      </c>
      <c r="E33" s="5">
        <v>26</v>
      </c>
      <c r="F33" s="3" t="s">
        <v>97</v>
      </c>
      <c r="G33" s="6" t="s">
        <v>98</v>
      </c>
      <c r="H33" s="5" t="s">
        <v>99</v>
      </c>
      <c r="I33" s="5" t="s">
        <v>84</v>
      </c>
      <c r="J33" s="12" t="s">
        <v>163</v>
      </c>
      <c r="K33" s="8" t="s">
        <v>216</v>
      </c>
      <c r="L33" s="8" t="s">
        <v>217</v>
      </c>
      <c r="M33" s="5" t="s">
        <v>86</v>
      </c>
      <c r="N33" s="5" t="s">
        <v>100</v>
      </c>
      <c r="O33" s="9">
        <v>26</v>
      </c>
      <c r="P33" s="10">
        <v>46023</v>
      </c>
      <c r="Q33" s="10">
        <v>46112</v>
      </c>
      <c r="R33" s="5" t="s">
        <v>143</v>
      </c>
      <c r="S33" s="11" t="s">
        <v>279</v>
      </c>
      <c r="T33" s="5">
        <f>5160*6</f>
        <v>30960</v>
      </c>
      <c r="U33" s="5">
        <f>5160*6</f>
        <v>30960</v>
      </c>
      <c r="V33" s="11"/>
      <c r="W33" s="11"/>
      <c r="X33" s="9" t="s">
        <v>144</v>
      </c>
      <c r="Y33" s="5" t="s">
        <v>89</v>
      </c>
      <c r="Z33" s="9" t="s">
        <v>144</v>
      </c>
      <c r="AA33" s="5" t="s">
        <v>145</v>
      </c>
      <c r="AB33" s="10" t="s">
        <v>253</v>
      </c>
    </row>
    <row r="34" spans="1:28" ht="45" x14ac:dyDescent="0.25">
      <c r="A34" s="5">
        <v>2026</v>
      </c>
      <c r="B34" s="10">
        <v>46023</v>
      </c>
      <c r="C34" s="10">
        <v>46112</v>
      </c>
      <c r="D34" s="5" t="s">
        <v>76</v>
      </c>
      <c r="E34" s="5">
        <v>27</v>
      </c>
      <c r="F34" s="3" t="s">
        <v>97</v>
      </c>
      <c r="G34" s="6" t="s">
        <v>98</v>
      </c>
      <c r="H34" s="5" t="s">
        <v>99</v>
      </c>
      <c r="I34" s="5" t="s">
        <v>84</v>
      </c>
      <c r="J34" s="12" t="s">
        <v>138</v>
      </c>
      <c r="K34" s="8" t="s">
        <v>218</v>
      </c>
      <c r="L34" s="8" t="s">
        <v>219</v>
      </c>
      <c r="M34" s="5" t="s">
        <v>86</v>
      </c>
      <c r="N34" s="5" t="s">
        <v>100</v>
      </c>
      <c r="O34" s="9">
        <v>27</v>
      </c>
      <c r="P34" s="10">
        <v>46023</v>
      </c>
      <c r="Q34" s="10">
        <v>46112</v>
      </c>
      <c r="R34" s="5" t="s">
        <v>143</v>
      </c>
      <c r="S34" s="11" t="s">
        <v>280</v>
      </c>
      <c r="T34" s="5">
        <f>7578.34*6</f>
        <v>45470.04</v>
      </c>
      <c r="U34" s="5">
        <f>7578.34*6</f>
        <v>45470.04</v>
      </c>
      <c r="V34" s="11"/>
      <c r="W34" s="11"/>
      <c r="X34" s="9" t="s">
        <v>144</v>
      </c>
      <c r="Y34" s="5" t="s">
        <v>89</v>
      </c>
      <c r="Z34" s="9" t="s">
        <v>144</v>
      </c>
      <c r="AA34" s="5" t="s">
        <v>145</v>
      </c>
      <c r="AB34" s="10" t="s">
        <v>253</v>
      </c>
    </row>
    <row r="35" spans="1:28" ht="45" x14ac:dyDescent="0.25">
      <c r="A35" s="5">
        <v>2026</v>
      </c>
      <c r="B35" s="10">
        <v>46023</v>
      </c>
      <c r="C35" s="10">
        <v>46112</v>
      </c>
      <c r="D35" s="5" t="s">
        <v>76</v>
      </c>
      <c r="E35" s="5">
        <v>28</v>
      </c>
      <c r="F35" s="3" t="s">
        <v>97</v>
      </c>
      <c r="G35" s="6" t="s">
        <v>98</v>
      </c>
      <c r="H35" s="5" t="s">
        <v>99</v>
      </c>
      <c r="I35" s="5" t="s">
        <v>84</v>
      </c>
      <c r="J35" s="12" t="s">
        <v>164</v>
      </c>
      <c r="K35" s="8" t="s">
        <v>220</v>
      </c>
      <c r="L35" s="8" t="s">
        <v>221</v>
      </c>
      <c r="M35" s="5" t="s">
        <v>86</v>
      </c>
      <c r="N35" s="5" t="s">
        <v>100</v>
      </c>
      <c r="O35" s="9">
        <v>28</v>
      </c>
      <c r="P35" s="10">
        <v>46023</v>
      </c>
      <c r="Q35" s="10">
        <v>46112</v>
      </c>
      <c r="R35" s="5" t="s">
        <v>143</v>
      </c>
      <c r="S35" s="11" t="s">
        <v>281</v>
      </c>
      <c r="T35" s="5">
        <f>5724.6*6</f>
        <v>34347.600000000006</v>
      </c>
      <c r="U35" s="5">
        <f>5724.6*6</f>
        <v>34347.600000000006</v>
      </c>
      <c r="V35" s="11"/>
      <c r="W35" s="11"/>
      <c r="X35" s="9" t="s">
        <v>144</v>
      </c>
      <c r="Y35" s="5" t="s">
        <v>89</v>
      </c>
      <c r="Z35" s="9" t="s">
        <v>144</v>
      </c>
      <c r="AA35" s="5" t="s">
        <v>145</v>
      </c>
      <c r="AB35" s="10" t="s">
        <v>253</v>
      </c>
    </row>
    <row r="36" spans="1:28" ht="45" x14ac:dyDescent="0.25">
      <c r="A36" s="5">
        <v>2026</v>
      </c>
      <c r="B36" s="10">
        <v>46023</v>
      </c>
      <c r="C36" s="10">
        <v>46112</v>
      </c>
      <c r="D36" s="5" t="s">
        <v>76</v>
      </c>
      <c r="E36" s="5">
        <v>29</v>
      </c>
      <c r="F36" s="3" t="s">
        <v>97</v>
      </c>
      <c r="G36" s="6" t="s">
        <v>98</v>
      </c>
      <c r="H36" s="5" t="s">
        <v>99</v>
      </c>
      <c r="I36" s="5" t="s">
        <v>84</v>
      </c>
      <c r="J36" s="12" t="s">
        <v>114</v>
      </c>
      <c r="K36" s="8" t="s">
        <v>115</v>
      </c>
      <c r="L36" s="8" t="s">
        <v>194</v>
      </c>
      <c r="M36" s="5" t="s">
        <v>86</v>
      </c>
      <c r="N36" s="5" t="s">
        <v>100</v>
      </c>
      <c r="O36" s="9">
        <v>29</v>
      </c>
      <c r="P36" s="10">
        <v>46023</v>
      </c>
      <c r="Q36" s="10">
        <v>46112</v>
      </c>
      <c r="R36" s="5" t="s">
        <v>143</v>
      </c>
      <c r="S36" s="11" t="s">
        <v>282</v>
      </c>
      <c r="T36" s="5">
        <f>4780*6</f>
        <v>28680</v>
      </c>
      <c r="U36" s="5">
        <f>4780*6</f>
        <v>28680</v>
      </c>
      <c r="V36" s="11"/>
      <c r="W36" s="11"/>
      <c r="X36" s="9" t="s">
        <v>144</v>
      </c>
      <c r="Y36" s="5" t="s">
        <v>89</v>
      </c>
      <c r="Z36" s="9" t="s">
        <v>144</v>
      </c>
      <c r="AA36" s="5" t="s">
        <v>145</v>
      </c>
      <c r="AB36" s="10" t="s">
        <v>253</v>
      </c>
    </row>
    <row r="37" spans="1:28" ht="45" x14ac:dyDescent="0.25">
      <c r="A37" s="5">
        <v>2026</v>
      </c>
      <c r="B37" s="10">
        <v>46023</v>
      </c>
      <c r="C37" s="10">
        <v>46112</v>
      </c>
      <c r="D37" s="5" t="s">
        <v>76</v>
      </c>
      <c r="E37" s="5">
        <v>30</v>
      </c>
      <c r="F37" s="3" t="s">
        <v>97</v>
      </c>
      <c r="G37" s="6" t="s">
        <v>98</v>
      </c>
      <c r="H37" s="5" t="s">
        <v>99</v>
      </c>
      <c r="I37" s="5" t="s">
        <v>84</v>
      </c>
      <c r="J37" s="12" t="s">
        <v>165</v>
      </c>
      <c r="K37" s="8" t="s">
        <v>222</v>
      </c>
      <c r="L37" s="8" t="s">
        <v>223</v>
      </c>
      <c r="M37" s="5" t="s">
        <v>87</v>
      </c>
      <c r="N37" s="5" t="s">
        <v>100</v>
      </c>
      <c r="O37" s="9">
        <v>30</v>
      </c>
      <c r="P37" s="10">
        <v>46023</v>
      </c>
      <c r="Q37" s="10">
        <v>46112</v>
      </c>
      <c r="R37" s="5" t="s">
        <v>143</v>
      </c>
      <c r="S37" s="11" t="s">
        <v>283</v>
      </c>
      <c r="T37" s="5">
        <f>4960*6</f>
        <v>29760</v>
      </c>
      <c r="U37" s="5">
        <f>4960*6</f>
        <v>29760</v>
      </c>
      <c r="V37" s="11"/>
      <c r="W37" s="11"/>
      <c r="X37" s="9" t="s">
        <v>144</v>
      </c>
      <c r="Y37" s="5" t="s">
        <v>89</v>
      </c>
      <c r="Z37" s="9" t="s">
        <v>144</v>
      </c>
      <c r="AA37" s="5" t="s">
        <v>145</v>
      </c>
      <c r="AB37" s="10" t="s">
        <v>253</v>
      </c>
    </row>
    <row r="38" spans="1:28" ht="45" x14ac:dyDescent="0.25">
      <c r="A38" s="5">
        <v>2026</v>
      </c>
      <c r="B38" s="10">
        <v>46023</v>
      </c>
      <c r="C38" s="10">
        <v>46112</v>
      </c>
      <c r="D38" s="5" t="s">
        <v>76</v>
      </c>
      <c r="E38" s="5">
        <v>31</v>
      </c>
      <c r="F38" s="3" t="s">
        <v>97</v>
      </c>
      <c r="G38" s="6" t="s">
        <v>98</v>
      </c>
      <c r="H38" s="5" t="s">
        <v>99</v>
      </c>
      <c r="I38" s="5" t="s">
        <v>84</v>
      </c>
      <c r="J38" s="12" t="s">
        <v>166</v>
      </c>
      <c r="K38" s="8" t="s">
        <v>224</v>
      </c>
      <c r="L38" s="8" t="s">
        <v>225</v>
      </c>
      <c r="M38" s="5" t="s">
        <v>86</v>
      </c>
      <c r="N38" s="5" t="s">
        <v>100</v>
      </c>
      <c r="O38" s="9">
        <v>31</v>
      </c>
      <c r="P38" s="10">
        <v>46058</v>
      </c>
      <c r="Q38" s="10">
        <v>46112</v>
      </c>
      <c r="R38" s="5" t="s">
        <v>143</v>
      </c>
      <c r="S38" s="11" t="s">
        <v>284</v>
      </c>
      <c r="T38" s="5">
        <f>4897*4</f>
        <v>19588</v>
      </c>
      <c r="U38" s="5">
        <f>4897*4</f>
        <v>19588</v>
      </c>
      <c r="V38" s="11"/>
      <c r="W38" s="11"/>
      <c r="X38" s="9" t="s">
        <v>144</v>
      </c>
      <c r="Y38" s="5" t="s">
        <v>89</v>
      </c>
      <c r="Z38" s="9" t="s">
        <v>144</v>
      </c>
      <c r="AA38" s="5" t="s">
        <v>145</v>
      </c>
      <c r="AB38" s="10" t="s">
        <v>253</v>
      </c>
    </row>
    <row r="39" spans="1:28" ht="45" x14ac:dyDescent="0.25">
      <c r="A39" s="5">
        <v>2026</v>
      </c>
      <c r="B39" s="10">
        <v>46023</v>
      </c>
      <c r="C39" s="10">
        <v>46112</v>
      </c>
      <c r="D39" s="5" t="s">
        <v>76</v>
      </c>
      <c r="E39" s="5">
        <v>32</v>
      </c>
      <c r="F39" s="3" t="s">
        <v>97</v>
      </c>
      <c r="G39" s="6" t="s">
        <v>98</v>
      </c>
      <c r="H39" s="5" t="s">
        <v>99</v>
      </c>
      <c r="I39" s="5" t="s">
        <v>84</v>
      </c>
      <c r="J39" s="12" t="s">
        <v>167</v>
      </c>
      <c r="K39" s="8" t="s">
        <v>109</v>
      </c>
      <c r="L39" s="8" t="s">
        <v>226</v>
      </c>
      <c r="M39" s="5" t="s">
        <v>87</v>
      </c>
      <c r="N39" s="5" t="s">
        <v>100</v>
      </c>
      <c r="O39" s="9">
        <v>32</v>
      </c>
      <c r="P39" s="10">
        <v>46054</v>
      </c>
      <c r="Q39" s="10">
        <v>46112</v>
      </c>
      <c r="R39" s="5" t="s">
        <v>143</v>
      </c>
      <c r="S39" s="11" t="s">
        <v>285</v>
      </c>
      <c r="T39" s="5">
        <f>4780*4</f>
        <v>19120</v>
      </c>
      <c r="U39" s="5">
        <f>4780*4</f>
        <v>19120</v>
      </c>
      <c r="V39" s="11"/>
      <c r="W39" s="11"/>
      <c r="X39" s="9" t="s">
        <v>144</v>
      </c>
      <c r="Y39" s="5" t="s">
        <v>89</v>
      </c>
      <c r="Z39" s="9" t="s">
        <v>144</v>
      </c>
      <c r="AA39" s="5" t="s">
        <v>145</v>
      </c>
      <c r="AB39" s="10" t="s">
        <v>253</v>
      </c>
    </row>
    <row r="40" spans="1:28" ht="45" x14ac:dyDescent="0.25">
      <c r="A40" s="5">
        <v>2026</v>
      </c>
      <c r="B40" s="10">
        <v>46023</v>
      </c>
      <c r="C40" s="10">
        <v>46112</v>
      </c>
      <c r="D40" s="5" t="s">
        <v>76</v>
      </c>
      <c r="E40" s="5">
        <v>33</v>
      </c>
      <c r="F40" s="3" t="s">
        <v>97</v>
      </c>
      <c r="G40" s="6" t="s">
        <v>98</v>
      </c>
      <c r="H40" s="5" t="s">
        <v>99</v>
      </c>
      <c r="I40" s="5" t="s">
        <v>84</v>
      </c>
      <c r="J40" s="12" t="s">
        <v>168</v>
      </c>
      <c r="K40" s="8" t="s">
        <v>132</v>
      </c>
      <c r="L40" s="8" t="s">
        <v>227</v>
      </c>
      <c r="M40" s="5" t="s">
        <v>86</v>
      </c>
      <c r="N40" s="5" t="s">
        <v>100</v>
      </c>
      <c r="O40" s="9">
        <v>33</v>
      </c>
      <c r="P40" s="10">
        <v>46023</v>
      </c>
      <c r="Q40" s="10">
        <v>46112</v>
      </c>
      <c r="R40" s="5" t="s">
        <v>143</v>
      </c>
      <c r="S40" s="11" t="s">
        <v>286</v>
      </c>
      <c r="T40" s="5">
        <f>4906.03*6</f>
        <v>29436.18</v>
      </c>
      <c r="U40" s="5">
        <f>4906.03*6</f>
        <v>29436.18</v>
      </c>
      <c r="V40" s="11"/>
      <c r="W40" s="11"/>
      <c r="X40" s="9" t="s">
        <v>144</v>
      </c>
      <c r="Y40" s="5" t="s">
        <v>89</v>
      </c>
      <c r="Z40" s="9" t="s">
        <v>144</v>
      </c>
      <c r="AA40" s="5" t="s">
        <v>145</v>
      </c>
      <c r="AB40" s="10" t="s">
        <v>253</v>
      </c>
    </row>
    <row r="41" spans="1:28" ht="45" x14ac:dyDescent="0.25">
      <c r="A41" s="5">
        <v>2026</v>
      </c>
      <c r="B41" s="10">
        <v>46023</v>
      </c>
      <c r="C41" s="10">
        <v>46112</v>
      </c>
      <c r="D41" s="5" t="s">
        <v>76</v>
      </c>
      <c r="E41" s="5">
        <v>34</v>
      </c>
      <c r="F41" s="3" t="s">
        <v>97</v>
      </c>
      <c r="G41" s="6" t="s">
        <v>98</v>
      </c>
      <c r="H41" s="5" t="s">
        <v>99</v>
      </c>
      <c r="I41" s="5" t="s">
        <v>84</v>
      </c>
      <c r="J41" s="12" t="s">
        <v>169</v>
      </c>
      <c r="K41" s="8" t="s">
        <v>228</v>
      </c>
      <c r="L41" s="8" t="s">
        <v>229</v>
      </c>
      <c r="M41" s="5" t="s">
        <v>87</v>
      </c>
      <c r="N41" s="5" t="s">
        <v>100</v>
      </c>
      <c r="O41" s="9">
        <v>34</v>
      </c>
      <c r="P41" s="10">
        <v>46038</v>
      </c>
      <c r="Q41" s="10">
        <v>46112</v>
      </c>
      <c r="R41" s="5" t="s">
        <v>143</v>
      </c>
      <c r="S41" s="11" t="s">
        <v>287</v>
      </c>
      <c r="T41" s="5">
        <f>4936.37*5</f>
        <v>24681.85</v>
      </c>
      <c r="U41" s="5">
        <f>4936.37*5</f>
        <v>24681.85</v>
      </c>
      <c r="V41" s="11"/>
      <c r="W41" s="11"/>
      <c r="X41" s="9" t="s">
        <v>144</v>
      </c>
      <c r="Y41" s="5" t="s">
        <v>89</v>
      </c>
      <c r="Z41" s="9" t="s">
        <v>144</v>
      </c>
      <c r="AA41" s="5" t="s">
        <v>145</v>
      </c>
      <c r="AB41" s="10" t="s">
        <v>253</v>
      </c>
    </row>
    <row r="42" spans="1:28" ht="45" x14ac:dyDescent="0.25">
      <c r="A42" s="5">
        <v>2026</v>
      </c>
      <c r="B42" s="10">
        <v>46023</v>
      </c>
      <c r="C42" s="10">
        <v>46112</v>
      </c>
      <c r="D42" s="5" t="s">
        <v>76</v>
      </c>
      <c r="E42" s="5">
        <v>35</v>
      </c>
      <c r="F42" s="3" t="s">
        <v>97</v>
      </c>
      <c r="G42" s="6" t="s">
        <v>98</v>
      </c>
      <c r="H42" s="5" t="s">
        <v>99</v>
      </c>
      <c r="I42" s="5" t="s">
        <v>84</v>
      </c>
      <c r="J42" s="12" t="s">
        <v>170</v>
      </c>
      <c r="K42" s="8" t="s">
        <v>230</v>
      </c>
      <c r="L42" s="8" t="s">
        <v>231</v>
      </c>
      <c r="M42" s="5" t="s">
        <v>87</v>
      </c>
      <c r="N42" s="5" t="s">
        <v>100</v>
      </c>
      <c r="O42" s="9">
        <v>35</v>
      </c>
      <c r="P42" s="10">
        <v>46023</v>
      </c>
      <c r="Q42" s="10">
        <v>46112</v>
      </c>
      <c r="R42" s="5" t="s">
        <v>143</v>
      </c>
      <c r="S42" s="11" t="s">
        <v>288</v>
      </c>
      <c r="T42" s="5">
        <f>5807.28*6</f>
        <v>34843.68</v>
      </c>
      <c r="U42" s="5">
        <f>5807.28*6</f>
        <v>34843.68</v>
      </c>
      <c r="V42" s="11"/>
      <c r="W42" s="11"/>
      <c r="X42" s="9" t="s">
        <v>144</v>
      </c>
      <c r="Y42" s="5" t="s">
        <v>89</v>
      </c>
      <c r="Z42" s="9" t="s">
        <v>144</v>
      </c>
      <c r="AA42" s="5" t="s">
        <v>145</v>
      </c>
      <c r="AB42" s="10" t="s">
        <v>253</v>
      </c>
    </row>
    <row r="43" spans="1:28" ht="45" x14ac:dyDescent="0.25">
      <c r="A43" s="5">
        <v>2026</v>
      </c>
      <c r="B43" s="10">
        <v>46023</v>
      </c>
      <c r="C43" s="10">
        <v>46112</v>
      </c>
      <c r="D43" s="5" t="s">
        <v>76</v>
      </c>
      <c r="E43" s="5">
        <v>36</v>
      </c>
      <c r="F43" s="3" t="s">
        <v>97</v>
      </c>
      <c r="G43" s="6" t="s">
        <v>98</v>
      </c>
      <c r="H43" s="5" t="s">
        <v>99</v>
      </c>
      <c r="I43" s="5" t="s">
        <v>84</v>
      </c>
      <c r="J43" s="12" t="s">
        <v>171</v>
      </c>
      <c r="K43" s="8" t="s">
        <v>232</v>
      </c>
      <c r="L43" s="8" t="s">
        <v>233</v>
      </c>
      <c r="M43" s="5" t="s">
        <v>87</v>
      </c>
      <c r="N43" s="5" t="s">
        <v>100</v>
      </c>
      <c r="O43" s="9">
        <v>36</v>
      </c>
      <c r="P43" s="10">
        <v>46054</v>
      </c>
      <c r="Q43" s="10">
        <v>46112</v>
      </c>
      <c r="R43" s="5" t="s">
        <v>143</v>
      </c>
      <c r="S43" s="11" t="s">
        <v>289</v>
      </c>
      <c r="T43" s="5">
        <f>5626.81*4</f>
        <v>22507.24</v>
      </c>
      <c r="U43" s="5">
        <f>5626.81*4</f>
        <v>22507.24</v>
      </c>
      <c r="V43" s="11"/>
      <c r="W43" s="11"/>
      <c r="X43" s="9" t="s">
        <v>144</v>
      </c>
      <c r="Y43" s="5" t="s">
        <v>89</v>
      </c>
      <c r="Z43" s="9" t="s">
        <v>144</v>
      </c>
      <c r="AA43" s="5" t="s">
        <v>145</v>
      </c>
      <c r="AB43" s="10" t="s">
        <v>253</v>
      </c>
    </row>
    <row r="44" spans="1:28" ht="45" x14ac:dyDescent="0.25">
      <c r="A44" s="5">
        <v>2026</v>
      </c>
      <c r="B44" s="10">
        <v>46023</v>
      </c>
      <c r="C44" s="10">
        <v>46112</v>
      </c>
      <c r="D44" s="5" t="s">
        <v>76</v>
      </c>
      <c r="E44" s="5">
        <v>37</v>
      </c>
      <c r="F44" s="3" t="s">
        <v>97</v>
      </c>
      <c r="G44" s="6" t="s">
        <v>98</v>
      </c>
      <c r="H44" s="5" t="s">
        <v>99</v>
      </c>
      <c r="I44" s="5" t="s">
        <v>84</v>
      </c>
      <c r="J44" s="12" t="s">
        <v>105</v>
      </c>
      <c r="K44" s="8" t="s">
        <v>102</v>
      </c>
      <c r="L44" s="8" t="s">
        <v>234</v>
      </c>
      <c r="M44" s="5" t="s">
        <v>87</v>
      </c>
      <c r="N44" s="5" t="s">
        <v>100</v>
      </c>
      <c r="O44" s="9">
        <v>37</v>
      </c>
      <c r="P44" s="10">
        <v>46023</v>
      </c>
      <c r="Q44" s="10">
        <v>46112</v>
      </c>
      <c r="R44" s="5" t="s">
        <v>143</v>
      </c>
      <c r="S44" s="11" t="s">
        <v>290</v>
      </c>
      <c r="T44" s="5">
        <f>5974.1*6</f>
        <v>35844.600000000006</v>
      </c>
      <c r="U44" s="5">
        <f>5974.1*6</f>
        <v>35844.600000000006</v>
      </c>
      <c r="V44" s="11"/>
      <c r="W44" s="11"/>
      <c r="X44" s="9" t="s">
        <v>144</v>
      </c>
      <c r="Y44" s="5" t="s">
        <v>89</v>
      </c>
      <c r="Z44" s="9" t="s">
        <v>144</v>
      </c>
      <c r="AA44" s="5" t="s">
        <v>145</v>
      </c>
      <c r="AB44" s="10" t="s">
        <v>253</v>
      </c>
    </row>
    <row r="45" spans="1:28" ht="45" x14ac:dyDescent="0.25">
      <c r="A45" s="5">
        <v>2026</v>
      </c>
      <c r="B45" s="10">
        <v>46023</v>
      </c>
      <c r="C45" s="10">
        <v>46112</v>
      </c>
      <c r="D45" s="5" t="s">
        <v>76</v>
      </c>
      <c r="E45" s="5">
        <v>38</v>
      </c>
      <c r="F45" s="3" t="s">
        <v>97</v>
      </c>
      <c r="G45" s="6" t="s">
        <v>98</v>
      </c>
      <c r="H45" s="5" t="s">
        <v>99</v>
      </c>
      <c r="I45" s="5" t="s">
        <v>84</v>
      </c>
      <c r="J45" s="12" t="s">
        <v>136</v>
      </c>
      <c r="K45" s="8" t="s">
        <v>137</v>
      </c>
      <c r="L45" s="8" t="s">
        <v>232</v>
      </c>
      <c r="M45" s="5" t="s">
        <v>87</v>
      </c>
      <c r="N45" s="5" t="s">
        <v>100</v>
      </c>
      <c r="O45" s="9">
        <v>38</v>
      </c>
      <c r="P45" s="10">
        <v>46023</v>
      </c>
      <c r="Q45" s="10">
        <v>46112</v>
      </c>
      <c r="R45" s="5" t="s">
        <v>143</v>
      </c>
      <c r="S45" s="11" t="s">
        <v>291</v>
      </c>
      <c r="T45" s="5">
        <f>5681.77*6</f>
        <v>34090.620000000003</v>
      </c>
      <c r="U45" s="5">
        <f>5681.77*6</f>
        <v>34090.620000000003</v>
      </c>
      <c r="V45" s="11"/>
      <c r="W45" s="11"/>
      <c r="X45" s="9" t="s">
        <v>144</v>
      </c>
      <c r="Y45" s="5" t="s">
        <v>89</v>
      </c>
      <c r="Z45" s="9" t="s">
        <v>144</v>
      </c>
      <c r="AA45" s="5" t="s">
        <v>145</v>
      </c>
      <c r="AB45" s="10" t="s">
        <v>253</v>
      </c>
    </row>
    <row r="46" spans="1:28" ht="45" x14ac:dyDescent="0.25">
      <c r="A46" s="5">
        <v>2026</v>
      </c>
      <c r="B46" s="10">
        <v>46023</v>
      </c>
      <c r="C46" s="10">
        <v>46112</v>
      </c>
      <c r="D46" s="5" t="s">
        <v>76</v>
      </c>
      <c r="E46" s="5">
        <v>39</v>
      </c>
      <c r="F46" s="3" t="s">
        <v>97</v>
      </c>
      <c r="G46" s="6" t="s">
        <v>98</v>
      </c>
      <c r="H46" s="5" t="s">
        <v>99</v>
      </c>
      <c r="I46" s="5" t="s">
        <v>84</v>
      </c>
      <c r="J46" s="12" t="s">
        <v>172</v>
      </c>
      <c r="K46" s="8" t="s">
        <v>235</v>
      </c>
      <c r="L46" s="8" t="s">
        <v>236</v>
      </c>
      <c r="M46" s="5" t="s">
        <v>86</v>
      </c>
      <c r="N46" s="5" t="s">
        <v>100</v>
      </c>
      <c r="O46" s="9">
        <v>39</v>
      </c>
      <c r="P46" s="10">
        <v>46023</v>
      </c>
      <c r="Q46" s="10">
        <v>46112</v>
      </c>
      <c r="R46" s="5" t="s">
        <v>143</v>
      </c>
      <c r="S46" s="11" t="s">
        <v>292</v>
      </c>
      <c r="T46" s="5">
        <f>4780*6</f>
        <v>28680</v>
      </c>
      <c r="U46" s="5">
        <f>4780*6</f>
        <v>28680</v>
      </c>
      <c r="V46" s="11"/>
      <c r="W46" s="11"/>
      <c r="X46" s="9" t="s">
        <v>144</v>
      </c>
      <c r="Y46" s="5" t="s">
        <v>89</v>
      </c>
      <c r="Z46" s="9" t="s">
        <v>144</v>
      </c>
      <c r="AA46" s="5" t="s">
        <v>145</v>
      </c>
      <c r="AB46" s="10" t="s">
        <v>253</v>
      </c>
    </row>
    <row r="47" spans="1:28" ht="45" x14ac:dyDescent="0.25">
      <c r="A47" s="5">
        <v>2026</v>
      </c>
      <c r="B47" s="10">
        <v>46023</v>
      </c>
      <c r="C47" s="10">
        <v>46112</v>
      </c>
      <c r="D47" s="5" t="s">
        <v>76</v>
      </c>
      <c r="E47" s="5">
        <v>40</v>
      </c>
      <c r="F47" s="3" t="s">
        <v>97</v>
      </c>
      <c r="G47" s="6" t="s">
        <v>98</v>
      </c>
      <c r="H47" s="5" t="s">
        <v>99</v>
      </c>
      <c r="I47" s="5" t="s">
        <v>84</v>
      </c>
      <c r="J47" s="12" t="s">
        <v>117</v>
      </c>
      <c r="K47" s="8" t="s">
        <v>118</v>
      </c>
      <c r="L47" s="8" t="s">
        <v>225</v>
      </c>
      <c r="M47" s="5" t="s">
        <v>86</v>
      </c>
      <c r="N47" s="5" t="s">
        <v>100</v>
      </c>
      <c r="O47" s="9">
        <v>40</v>
      </c>
      <c r="P47" s="10">
        <v>46023</v>
      </c>
      <c r="Q47" s="10">
        <v>46112</v>
      </c>
      <c r="R47" s="5" t="s">
        <v>143</v>
      </c>
      <c r="S47" s="11" t="s">
        <v>293</v>
      </c>
      <c r="T47" s="5">
        <f>5705.7*6</f>
        <v>34234.199999999997</v>
      </c>
      <c r="U47" s="5">
        <f>5705.7*6</f>
        <v>34234.199999999997</v>
      </c>
      <c r="V47" s="11"/>
      <c r="W47" s="11"/>
      <c r="X47" s="9" t="s">
        <v>144</v>
      </c>
      <c r="Y47" s="5" t="s">
        <v>89</v>
      </c>
      <c r="Z47" s="9" t="s">
        <v>144</v>
      </c>
      <c r="AA47" s="5" t="s">
        <v>145</v>
      </c>
      <c r="AB47" s="10" t="s">
        <v>253</v>
      </c>
    </row>
    <row r="48" spans="1:28" ht="45" x14ac:dyDescent="0.25">
      <c r="A48" s="5">
        <v>2026</v>
      </c>
      <c r="B48" s="10">
        <v>46023</v>
      </c>
      <c r="C48" s="10">
        <v>46112</v>
      </c>
      <c r="D48" s="5" t="s">
        <v>76</v>
      </c>
      <c r="E48" s="5">
        <v>41</v>
      </c>
      <c r="F48" s="3" t="s">
        <v>97</v>
      </c>
      <c r="G48" s="6" t="s">
        <v>98</v>
      </c>
      <c r="H48" s="5" t="s">
        <v>99</v>
      </c>
      <c r="I48" s="5" t="s">
        <v>84</v>
      </c>
      <c r="J48" s="12" t="s">
        <v>108</v>
      </c>
      <c r="K48" s="8" t="s">
        <v>109</v>
      </c>
      <c r="L48" s="8" t="s">
        <v>237</v>
      </c>
      <c r="M48" s="5" t="s">
        <v>87</v>
      </c>
      <c r="N48" s="5" t="s">
        <v>100</v>
      </c>
      <c r="O48" s="9">
        <v>41</v>
      </c>
      <c r="P48" s="10">
        <v>46023</v>
      </c>
      <c r="Q48" s="10">
        <v>46112</v>
      </c>
      <c r="R48" s="5" t="s">
        <v>143</v>
      </c>
      <c r="S48" s="11" t="s">
        <v>294</v>
      </c>
      <c r="T48" s="5">
        <f>5160*6</f>
        <v>30960</v>
      </c>
      <c r="U48" s="5">
        <f>5160*6</f>
        <v>30960</v>
      </c>
      <c r="V48" s="11"/>
      <c r="W48" s="11"/>
      <c r="X48" s="9" t="s">
        <v>144</v>
      </c>
      <c r="Y48" s="5" t="s">
        <v>89</v>
      </c>
      <c r="Z48" s="9" t="s">
        <v>144</v>
      </c>
      <c r="AA48" s="5" t="s">
        <v>145</v>
      </c>
      <c r="AB48" s="10" t="s">
        <v>253</v>
      </c>
    </row>
    <row r="49" spans="1:28" ht="45" x14ac:dyDescent="0.25">
      <c r="A49" s="5">
        <v>2026</v>
      </c>
      <c r="B49" s="10">
        <v>46023</v>
      </c>
      <c r="C49" s="10">
        <v>46112</v>
      </c>
      <c r="D49" s="5" t="s">
        <v>76</v>
      </c>
      <c r="E49" s="5">
        <v>42</v>
      </c>
      <c r="F49" s="3" t="s">
        <v>97</v>
      </c>
      <c r="G49" s="6" t="s">
        <v>98</v>
      </c>
      <c r="H49" s="5" t="s">
        <v>99</v>
      </c>
      <c r="I49" s="5" t="s">
        <v>84</v>
      </c>
      <c r="J49" s="12" t="s">
        <v>173</v>
      </c>
      <c r="K49" s="8" t="s">
        <v>238</v>
      </c>
      <c r="L49" s="8" t="s">
        <v>232</v>
      </c>
      <c r="M49" s="5" t="s">
        <v>87</v>
      </c>
      <c r="N49" s="5" t="s">
        <v>100</v>
      </c>
      <c r="O49" s="9">
        <v>42</v>
      </c>
      <c r="P49" s="10">
        <v>46069</v>
      </c>
      <c r="Q49" s="10">
        <v>46112</v>
      </c>
      <c r="R49" s="5" t="s">
        <v>143</v>
      </c>
      <c r="S49" s="11" t="s">
        <v>295</v>
      </c>
      <c r="T49" s="5">
        <f>6776*3</f>
        <v>20328</v>
      </c>
      <c r="U49" s="5">
        <f>6776*3</f>
        <v>20328</v>
      </c>
      <c r="V49" s="11"/>
      <c r="W49" s="11"/>
      <c r="X49" s="9" t="s">
        <v>144</v>
      </c>
      <c r="Y49" s="5" t="s">
        <v>89</v>
      </c>
      <c r="Z49" s="9" t="s">
        <v>144</v>
      </c>
      <c r="AA49" s="5" t="s">
        <v>145</v>
      </c>
      <c r="AB49" s="10" t="s">
        <v>253</v>
      </c>
    </row>
    <row r="50" spans="1:28" ht="45" x14ac:dyDescent="0.25">
      <c r="A50" s="5">
        <v>2026</v>
      </c>
      <c r="B50" s="10">
        <v>46023</v>
      </c>
      <c r="C50" s="10">
        <v>46112</v>
      </c>
      <c r="D50" s="5" t="s">
        <v>76</v>
      </c>
      <c r="E50" s="5">
        <v>43</v>
      </c>
      <c r="F50" s="3" t="s">
        <v>97</v>
      </c>
      <c r="G50" s="6" t="s">
        <v>98</v>
      </c>
      <c r="H50" s="5" t="s">
        <v>99</v>
      </c>
      <c r="I50" s="5" t="s">
        <v>84</v>
      </c>
      <c r="J50" s="12" t="s">
        <v>140</v>
      </c>
      <c r="K50" s="8" t="s">
        <v>141</v>
      </c>
      <c r="L50" s="8" t="s">
        <v>191</v>
      </c>
      <c r="M50" s="5" t="s">
        <v>87</v>
      </c>
      <c r="N50" s="5" t="s">
        <v>100</v>
      </c>
      <c r="O50" s="9">
        <v>43</v>
      </c>
      <c r="P50" s="10">
        <v>46023</v>
      </c>
      <c r="Q50" s="10">
        <v>46112</v>
      </c>
      <c r="R50" s="5" t="s">
        <v>143</v>
      </c>
      <c r="S50" s="11" t="s">
        <v>296</v>
      </c>
      <c r="T50" s="5">
        <f>6714.9*6</f>
        <v>40289.399999999994</v>
      </c>
      <c r="U50" s="5">
        <f>6714.9*6</f>
        <v>40289.399999999994</v>
      </c>
      <c r="V50" s="11"/>
      <c r="W50" s="11"/>
      <c r="X50" s="9" t="s">
        <v>144</v>
      </c>
      <c r="Y50" s="5" t="s">
        <v>89</v>
      </c>
      <c r="Z50" s="9" t="s">
        <v>144</v>
      </c>
      <c r="AA50" s="5" t="s">
        <v>145</v>
      </c>
      <c r="AB50" s="10" t="s">
        <v>253</v>
      </c>
    </row>
    <row r="51" spans="1:28" ht="45" x14ac:dyDescent="0.25">
      <c r="A51" s="5">
        <v>2026</v>
      </c>
      <c r="B51" s="10">
        <v>46023</v>
      </c>
      <c r="C51" s="10">
        <v>46112</v>
      </c>
      <c r="D51" s="5" t="s">
        <v>76</v>
      </c>
      <c r="E51" s="5">
        <v>44</v>
      </c>
      <c r="F51" s="3" t="s">
        <v>97</v>
      </c>
      <c r="G51" s="6" t="s">
        <v>98</v>
      </c>
      <c r="H51" s="5" t="s">
        <v>99</v>
      </c>
      <c r="I51" s="5" t="s">
        <v>84</v>
      </c>
      <c r="J51" s="12" t="s">
        <v>174</v>
      </c>
      <c r="K51" s="8" t="s">
        <v>239</v>
      </c>
      <c r="L51" s="8" t="s">
        <v>240</v>
      </c>
      <c r="M51" s="5" t="s">
        <v>87</v>
      </c>
      <c r="N51" s="5" t="s">
        <v>100</v>
      </c>
      <c r="O51" s="9">
        <v>44</v>
      </c>
      <c r="P51" s="10">
        <v>46023</v>
      </c>
      <c r="Q51" s="10">
        <v>46112</v>
      </c>
      <c r="R51" s="5" t="s">
        <v>143</v>
      </c>
      <c r="S51" s="11" t="s">
        <v>297</v>
      </c>
      <c r="T51" s="5">
        <f>5244.17*6</f>
        <v>31465.02</v>
      </c>
      <c r="U51" s="5">
        <f>5244.17*6</f>
        <v>31465.02</v>
      </c>
      <c r="V51" s="11"/>
      <c r="W51" s="11"/>
      <c r="X51" s="9" t="s">
        <v>144</v>
      </c>
      <c r="Y51" s="5" t="s">
        <v>89</v>
      </c>
      <c r="Z51" s="9" t="s">
        <v>144</v>
      </c>
      <c r="AA51" s="5" t="s">
        <v>145</v>
      </c>
      <c r="AB51" s="10" t="s">
        <v>253</v>
      </c>
    </row>
    <row r="52" spans="1:28" ht="45" x14ac:dyDescent="0.25">
      <c r="A52" s="5">
        <v>2026</v>
      </c>
      <c r="B52" s="10">
        <v>46023</v>
      </c>
      <c r="C52" s="10">
        <v>46112</v>
      </c>
      <c r="D52" s="5" t="s">
        <v>76</v>
      </c>
      <c r="E52" s="5">
        <v>45</v>
      </c>
      <c r="F52" s="3" t="s">
        <v>97</v>
      </c>
      <c r="G52" s="6" t="s">
        <v>98</v>
      </c>
      <c r="H52" s="5" t="s">
        <v>99</v>
      </c>
      <c r="I52" s="5" t="s">
        <v>84</v>
      </c>
      <c r="J52" s="12" t="s">
        <v>119</v>
      </c>
      <c r="K52" s="8" t="s">
        <v>120</v>
      </c>
      <c r="L52" s="8" t="s">
        <v>241</v>
      </c>
      <c r="M52" s="5" t="s">
        <v>87</v>
      </c>
      <c r="N52" s="5" t="s">
        <v>100</v>
      </c>
      <c r="O52" s="9">
        <v>45</v>
      </c>
      <c r="P52" s="10">
        <v>46023</v>
      </c>
      <c r="Q52" s="10">
        <v>46112</v>
      </c>
      <c r="R52" s="5" t="s">
        <v>143</v>
      </c>
      <c r="S52" s="11" t="s">
        <v>298</v>
      </c>
      <c r="T52" s="5">
        <f>4860*6</f>
        <v>29160</v>
      </c>
      <c r="U52" s="5">
        <f>4860*6</f>
        <v>29160</v>
      </c>
      <c r="V52" s="11"/>
      <c r="W52" s="11"/>
      <c r="X52" s="9" t="s">
        <v>144</v>
      </c>
      <c r="Y52" s="5" t="s">
        <v>89</v>
      </c>
      <c r="Z52" s="9" t="s">
        <v>144</v>
      </c>
      <c r="AA52" s="5" t="s">
        <v>145</v>
      </c>
      <c r="AB52" s="10" t="s">
        <v>253</v>
      </c>
    </row>
    <row r="53" spans="1:28" ht="45" x14ac:dyDescent="0.25">
      <c r="A53" s="5">
        <v>2026</v>
      </c>
      <c r="B53" s="10">
        <v>46023</v>
      </c>
      <c r="C53" s="10">
        <v>46112</v>
      </c>
      <c r="D53" s="5" t="s">
        <v>76</v>
      </c>
      <c r="E53" s="5">
        <v>46</v>
      </c>
      <c r="F53" s="3" t="s">
        <v>97</v>
      </c>
      <c r="G53" s="6" t="s">
        <v>98</v>
      </c>
      <c r="H53" s="5" t="s">
        <v>99</v>
      </c>
      <c r="I53" s="5" t="s">
        <v>84</v>
      </c>
      <c r="J53" s="12" t="s">
        <v>175</v>
      </c>
      <c r="K53" s="8" t="s">
        <v>242</v>
      </c>
      <c r="L53" s="8" t="s">
        <v>204</v>
      </c>
      <c r="M53" s="5" t="s">
        <v>86</v>
      </c>
      <c r="N53" s="5" t="s">
        <v>100</v>
      </c>
      <c r="O53" s="9">
        <v>46</v>
      </c>
      <c r="P53" s="10">
        <v>46054</v>
      </c>
      <c r="Q53" s="10">
        <v>46112</v>
      </c>
      <c r="R53" s="5" t="s">
        <v>143</v>
      </c>
      <c r="S53" s="11" t="s">
        <v>299</v>
      </c>
      <c r="T53" s="5">
        <f>5002.21*4</f>
        <v>20008.84</v>
      </c>
      <c r="U53" s="5">
        <f>5002.21*4</f>
        <v>20008.84</v>
      </c>
      <c r="V53" s="11"/>
      <c r="W53" s="11"/>
      <c r="X53" s="9" t="s">
        <v>144</v>
      </c>
      <c r="Y53" s="5" t="s">
        <v>89</v>
      </c>
      <c r="Z53" s="9" t="s">
        <v>144</v>
      </c>
      <c r="AA53" s="5" t="s">
        <v>145</v>
      </c>
      <c r="AB53" s="10" t="s">
        <v>253</v>
      </c>
    </row>
    <row r="54" spans="1:28" ht="45" x14ac:dyDescent="0.25">
      <c r="A54" s="5">
        <v>2026</v>
      </c>
      <c r="B54" s="10">
        <v>46023</v>
      </c>
      <c r="C54" s="10">
        <v>46112</v>
      </c>
      <c r="D54" s="5" t="s">
        <v>76</v>
      </c>
      <c r="E54" s="5">
        <v>47</v>
      </c>
      <c r="F54" s="3" t="s">
        <v>97</v>
      </c>
      <c r="G54" s="6" t="s">
        <v>98</v>
      </c>
      <c r="H54" s="5" t="s">
        <v>99</v>
      </c>
      <c r="I54" s="5" t="s">
        <v>84</v>
      </c>
      <c r="J54" s="12" t="s">
        <v>176</v>
      </c>
      <c r="K54" s="8" t="s">
        <v>124</v>
      </c>
      <c r="L54" s="8" t="s">
        <v>243</v>
      </c>
      <c r="M54" s="5" t="s">
        <v>86</v>
      </c>
      <c r="N54" s="5" t="s">
        <v>100</v>
      </c>
      <c r="O54" s="9">
        <v>47</v>
      </c>
      <c r="P54" s="10">
        <v>46023</v>
      </c>
      <c r="Q54" s="10">
        <v>46112</v>
      </c>
      <c r="R54" s="5" t="s">
        <v>143</v>
      </c>
      <c r="S54" s="11" t="s">
        <v>300</v>
      </c>
      <c r="T54" s="5">
        <f>5080*6</f>
        <v>30480</v>
      </c>
      <c r="U54" s="5">
        <f>5080*6</f>
        <v>30480</v>
      </c>
      <c r="V54" s="11"/>
      <c r="W54" s="11"/>
      <c r="X54" s="9" t="s">
        <v>144</v>
      </c>
      <c r="Y54" s="5" t="s">
        <v>89</v>
      </c>
      <c r="Z54" s="9" t="s">
        <v>144</v>
      </c>
      <c r="AA54" s="5" t="s">
        <v>145</v>
      </c>
      <c r="AB54" s="10" t="s">
        <v>253</v>
      </c>
    </row>
    <row r="55" spans="1:28" ht="45" x14ac:dyDescent="0.25">
      <c r="A55" s="5">
        <v>2026</v>
      </c>
      <c r="B55" s="10">
        <v>46023</v>
      </c>
      <c r="C55" s="10">
        <v>46112</v>
      </c>
      <c r="D55" s="5" t="s">
        <v>76</v>
      </c>
      <c r="E55" s="5">
        <v>48</v>
      </c>
      <c r="F55" s="3" t="s">
        <v>97</v>
      </c>
      <c r="G55" s="6" t="s">
        <v>98</v>
      </c>
      <c r="H55" s="5" t="s">
        <v>99</v>
      </c>
      <c r="I55" s="5" t="s">
        <v>84</v>
      </c>
      <c r="J55" s="12" t="s">
        <v>177</v>
      </c>
      <c r="K55" s="8" t="s">
        <v>178</v>
      </c>
      <c r="L55" s="8"/>
      <c r="M55" s="5" t="s">
        <v>86</v>
      </c>
      <c r="N55" s="5" t="s">
        <v>100</v>
      </c>
      <c r="O55" s="9">
        <v>48</v>
      </c>
      <c r="P55" s="10">
        <v>46043</v>
      </c>
      <c r="Q55" s="10">
        <v>46112</v>
      </c>
      <c r="R55" s="5" t="s">
        <v>143</v>
      </c>
      <c r="S55" s="11" t="s">
        <v>301</v>
      </c>
      <c r="T55" s="5">
        <f>5219.79*4</f>
        <v>20879.16</v>
      </c>
      <c r="U55" s="5">
        <f>5219.79*4</f>
        <v>20879.16</v>
      </c>
      <c r="V55" s="11"/>
      <c r="W55" s="11"/>
      <c r="X55" s="9" t="s">
        <v>144</v>
      </c>
      <c r="Y55" s="5" t="s">
        <v>89</v>
      </c>
      <c r="Z55" s="9" t="s">
        <v>144</v>
      </c>
      <c r="AA55" s="5" t="s">
        <v>145</v>
      </c>
      <c r="AB55" s="10" t="s">
        <v>253</v>
      </c>
    </row>
    <row r="56" spans="1:28" ht="45" x14ac:dyDescent="0.25">
      <c r="A56" s="5">
        <v>2026</v>
      </c>
      <c r="B56" s="10">
        <v>46023</v>
      </c>
      <c r="C56" s="10">
        <v>46112</v>
      </c>
      <c r="D56" s="5" t="s">
        <v>76</v>
      </c>
      <c r="E56" s="5">
        <v>49</v>
      </c>
      <c r="F56" s="3" t="s">
        <v>97</v>
      </c>
      <c r="G56" s="6" t="s">
        <v>98</v>
      </c>
      <c r="H56" s="5" t="s">
        <v>99</v>
      </c>
      <c r="I56" s="5" t="s">
        <v>84</v>
      </c>
      <c r="J56" s="12" t="s">
        <v>116</v>
      </c>
      <c r="K56" s="8" t="s">
        <v>179</v>
      </c>
      <c r="L56" s="8"/>
      <c r="M56" s="5" t="s">
        <v>86</v>
      </c>
      <c r="N56" s="5" t="s">
        <v>100</v>
      </c>
      <c r="O56" s="9">
        <v>49</v>
      </c>
      <c r="P56" s="10">
        <v>46023</v>
      </c>
      <c r="Q56" s="10">
        <v>46112</v>
      </c>
      <c r="R56" s="5" t="s">
        <v>143</v>
      </c>
      <c r="S56" s="11" t="s">
        <v>302</v>
      </c>
      <c r="T56" s="5">
        <f>4780*6</f>
        <v>28680</v>
      </c>
      <c r="U56" s="5">
        <f>4780*6</f>
        <v>28680</v>
      </c>
      <c r="V56" s="11"/>
      <c r="W56" s="11"/>
      <c r="X56" s="9" t="s">
        <v>144</v>
      </c>
      <c r="Y56" s="5" t="s">
        <v>89</v>
      </c>
      <c r="Z56" s="9" t="s">
        <v>144</v>
      </c>
      <c r="AA56" s="5" t="s">
        <v>145</v>
      </c>
      <c r="AB56" s="10" t="s">
        <v>253</v>
      </c>
    </row>
    <row r="57" spans="1:28" ht="45" x14ac:dyDescent="0.25">
      <c r="A57" s="5">
        <v>2026</v>
      </c>
      <c r="B57" s="10">
        <v>46023</v>
      </c>
      <c r="C57" s="10">
        <v>46112</v>
      </c>
      <c r="D57" s="5" t="s">
        <v>76</v>
      </c>
      <c r="E57" s="5">
        <v>50</v>
      </c>
      <c r="F57" s="3" t="s">
        <v>97</v>
      </c>
      <c r="G57" s="6" t="s">
        <v>98</v>
      </c>
      <c r="H57" s="5" t="s">
        <v>99</v>
      </c>
      <c r="I57" s="5" t="s">
        <v>84</v>
      </c>
      <c r="J57" s="12" t="s">
        <v>133</v>
      </c>
      <c r="K57" s="5" t="s">
        <v>135</v>
      </c>
      <c r="L57" s="5" t="s">
        <v>244</v>
      </c>
      <c r="M57" s="5" t="s">
        <v>86</v>
      </c>
      <c r="N57" s="5" t="s">
        <v>100</v>
      </c>
      <c r="O57" s="9">
        <v>50</v>
      </c>
      <c r="P57" s="10">
        <v>46023</v>
      </c>
      <c r="Q57" s="10">
        <v>46112</v>
      </c>
      <c r="S57" s="9" t="s">
        <v>302</v>
      </c>
      <c r="T57" s="5">
        <f>6883.5*6</f>
        <v>41301</v>
      </c>
      <c r="U57" s="5">
        <f>6883.5*6</f>
        <v>41301</v>
      </c>
      <c r="X57" s="9" t="s">
        <v>144</v>
      </c>
      <c r="Y57" s="5" t="s">
        <v>89</v>
      </c>
      <c r="Z57" s="9" t="s">
        <v>144</v>
      </c>
      <c r="AA57" s="5" t="s">
        <v>145</v>
      </c>
      <c r="AB57" s="10" t="s">
        <v>253</v>
      </c>
    </row>
    <row r="58" spans="1:28" ht="45" x14ac:dyDescent="0.25">
      <c r="A58" s="5">
        <v>2026</v>
      </c>
      <c r="B58" s="10">
        <v>46023</v>
      </c>
      <c r="C58" s="10">
        <v>46112</v>
      </c>
      <c r="D58" s="5" t="s">
        <v>76</v>
      </c>
      <c r="E58" s="5">
        <v>51</v>
      </c>
      <c r="F58" s="3" t="s">
        <v>97</v>
      </c>
      <c r="G58" s="6" t="s">
        <v>98</v>
      </c>
      <c r="H58" s="5" t="s">
        <v>99</v>
      </c>
      <c r="I58" s="5" t="s">
        <v>84</v>
      </c>
      <c r="J58" s="12" t="s">
        <v>180</v>
      </c>
      <c r="K58" s="5" t="s">
        <v>245</v>
      </c>
      <c r="L58" s="5" t="s">
        <v>246</v>
      </c>
      <c r="M58" s="5" t="s">
        <v>86</v>
      </c>
      <c r="N58" s="5" t="s">
        <v>100</v>
      </c>
      <c r="O58" s="9">
        <v>51</v>
      </c>
      <c r="P58" s="10">
        <v>46023</v>
      </c>
      <c r="Q58" s="10">
        <v>46112</v>
      </c>
      <c r="S58" s="9" t="s">
        <v>303</v>
      </c>
      <c r="T58" s="5">
        <f>4780*6</f>
        <v>28680</v>
      </c>
      <c r="U58" s="5">
        <f>4780*6</f>
        <v>28680</v>
      </c>
      <c r="X58" s="9" t="s">
        <v>144</v>
      </c>
      <c r="Y58" s="5" t="s">
        <v>89</v>
      </c>
      <c r="Z58" s="9" t="s">
        <v>144</v>
      </c>
      <c r="AA58" s="5" t="s">
        <v>145</v>
      </c>
      <c r="AB58" s="10" t="s">
        <v>253</v>
      </c>
    </row>
    <row r="59" spans="1:28" ht="45" x14ac:dyDescent="0.25">
      <c r="A59" s="5">
        <v>2026</v>
      </c>
      <c r="B59" s="10">
        <v>46023</v>
      </c>
      <c r="C59" s="10">
        <v>46112</v>
      </c>
      <c r="D59" s="5" t="s">
        <v>76</v>
      </c>
      <c r="E59" s="5">
        <v>52</v>
      </c>
      <c r="F59" s="3" t="s">
        <v>97</v>
      </c>
      <c r="G59" s="6" t="s">
        <v>98</v>
      </c>
      <c r="H59" s="5" t="s">
        <v>99</v>
      </c>
      <c r="I59" s="5" t="s">
        <v>84</v>
      </c>
      <c r="J59" s="12" t="s">
        <v>181</v>
      </c>
      <c r="K59" s="5" t="s">
        <v>203</v>
      </c>
      <c r="L59" s="5" t="s">
        <v>247</v>
      </c>
      <c r="M59" s="5" t="s">
        <v>86</v>
      </c>
      <c r="N59" s="5" t="s">
        <v>100</v>
      </c>
      <c r="O59" s="9">
        <v>52</v>
      </c>
      <c r="P59" s="10">
        <v>46023</v>
      </c>
      <c r="Q59" s="10">
        <v>46112</v>
      </c>
      <c r="S59" s="9" t="s">
        <v>304</v>
      </c>
      <c r="T59" s="5">
        <f>5807.28*6</f>
        <v>34843.68</v>
      </c>
      <c r="U59" s="5">
        <f>5807.28*6</f>
        <v>34843.68</v>
      </c>
      <c r="X59" s="9" t="s">
        <v>144</v>
      </c>
      <c r="Y59" s="5" t="s">
        <v>89</v>
      </c>
      <c r="Z59" s="9" t="s">
        <v>144</v>
      </c>
      <c r="AA59" s="5" t="s">
        <v>145</v>
      </c>
      <c r="AB59" s="10" t="s">
        <v>253</v>
      </c>
    </row>
    <row r="60" spans="1:28" ht="45" x14ac:dyDescent="0.25">
      <c r="A60" s="5">
        <v>2026</v>
      </c>
      <c r="B60" s="10">
        <v>46023</v>
      </c>
      <c r="C60" s="10">
        <v>46112</v>
      </c>
      <c r="D60" s="5" t="s">
        <v>76</v>
      </c>
      <c r="E60" s="5">
        <v>53</v>
      </c>
      <c r="F60" s="3" t="s">
        <v>97</v>
      </c>
      <c r="G60" s="6" t="s">
        <v>98</v>
      </c>
      <c r="H60" s="5" t="s">
        <v>99</v>
      </c>
      <c r="I60" s="5" t="s">
        <v>84</v>
      </c>
      <c r="J60" s="12" t="s">
        <v>110</v>
      </c>
      <c r="K60" s="5" t="s">
        <v>248</v>
      </c>
      <c r="L60" s="5" t="s">
        <v>249</v>
      </c>
      <c r="M60" s="5" t="s">
        <v>86</v>
      </c>
      <c r="N60" s="5" t="s">
        <v>100</v>
      </c>
      <c r="O60" s="9">
        <v>53</v>
      </c>
      <c r="P60" s="10">
        <v>46023</v>
      </c>
      <c r="Q60" s="10">
        <v>46112</v>
      </c>
      <c r="S60" s="9" t="s">
        <v>305</v>
      </c>
      <c r="T60" s="5">
        <f>4780*6</f>
        <v>28680</v>
      </c>
      <c r="U60" s="5">
        <f>4780*6</f>
        <v>28680</v>
      </c>
      <c r="X60" s="9" t="s">
        <v>144</v>
      </c>
      <c r="Y60" s="5" t="s">
        <v>89</v>
      </c>
      <c r="Z60" s="9" t="s">
        <v>144</v>
      </c>
      <c r="AA60" s="5" t="s">
        <v>145</v>
      </c>
      <c r="AB60" s="10" t="s">
        <v>253</v>
      </c>
    </row>
    <row r="61" spans="1:28" ht="45" x14ac:dyDescent="0.25">
      <c r="A61" s="5">
        <v>2026</v>
      </c>
      <c r="B61" s="10">
        <v>46023</v>
      </c>
      <c r="C61" s="10">
        <v>46112</v>
      </c>
      <c r="D61" s="5" t="s">
        <v>76</v>
      </c>
      <c r="E61" s="5">
        <v>54</v>
      </c>
      <c r="F61" s="3" t="s">
        <v>97</v>
      </c>
      <c r="G61" s="6" t="s">
        <v>98</v>
      </c>
      <c r="H61" s="5" t="s">
        <v>99</v>
      </c>
      <c r="I61" s="5" t="s">
        <v>84</v>
      </c>
      <c r="J61" s="12" t="s">
        <v>103</v>
      </c>
      <c r="K61" s="5" t="s">
        <v>104</v>
      </c>
      <c r="L61" s="5" t="s">
        <v>250</v>
      </c>
      <c r="M61" s="5" t="s">
        <v>87</v>
      </c>
      <c r="N61" s="5" t="s">
        <v>100</v>
      </c>
      <c r="O61" s="9">
        <v>54</v>
      </c>
      <c r="P61" s="10">
        <v>46023</v>
      </c>
      <c r="Q61" s="10">
        <v>46081</v>
      </c>
      <c r="S61" s="9" t="s">
        <v>306</v>
      </c>
      <c r="T61" s="5">
        <f>4833.09*4</f>
        <v>19332.36</v>
      </c>
      <c r="U61" s="5">
        <f>4833.09*4</f>
        <v>19332.36</v>
      </c>
      <c r="X61" s="9" t="s">
        <v>144</v>
      </c>
      <c r="Y61" s="5" t="s">
        <v>89</v>
      </c>
      <c r="Z61" s="9" t="s">
        <v>144</v>
      </c>
      <c r="AA61" s="5" t="s">
        <v>145</v>
      </c>
      <c r="AB61" s="10" t="s">
        <v>253</v>
      </c>
    </row>
    <row r="62" spans="1:28" ht="45" x14ac:dyDescent="0.25">
      <c r="A62" s="5">
        <v>2026</v>
      </c>
      <c r="B62" s="10">
        <v>46023</v>
      </c>
      <c r="C62" s="10">
        <v>46112</v>
      </c>
      <c r="D62" s="5" t="s">
        <v>76</v>
      </c>
      <c r="E62" s="5">
        <v>55</v>
      </c>
      <c r="F62" s="3" t="s">
        <v>97</v>
      </c>
      <c r="G62" s="6" t="s">
        <v>98</v>
      </c>
      <c r="H62" s="5" t="s">
        <v>99</v>
      </c>
      <c r="I62" s="5" t="s">
        <v>84</v>
      </c>
      <c r="J62" s="12" t="s">
        <v>182</v>
      </c>
      <c r="K62" s="5" t="s">
        <v>193</v>
      </c>
      <c r="L62" s="5" t="s">
        <v>250</v>
      </c>
      <c r="M62" s="5" t="s">
        <v>87</v>
      </c>
      <c r="N62" s="5" t="s">
        <v>100</v>
      </c>
      <c r="O62" s="9">
        <v>55</v>
      </c>
      <c r="P62" s="10">
        <v>46082</v>
      </c>
      <c r="Q62" s="10">
        <v>46112</v>
      </c>
      <c r="S62" s="9" t="s">
        <v>307</v>
      </c>
      <c r="T62" s="5">
        <f>4833.09*2</f>
        <v>9666.18</v>
      </c>
      <c r="U62" s="5">
        <f>4833.09*2</f>
        <v>9666.18</v>
      </c>
      <c r="X62" s="9" t="s">
        <v>144</v>
      </c>
      <c r="Y62" s="5" t="s">
        <v>89</v>
      </c>
      <c r="Z62" s="9" t="s">
        <v>144</v>
      </c>
      <c r="AA62" s="5" t="s">
        <v>145</v>
      </c>
      <c r="AB62" s="10" t="s">
        <v>253</v>
      </c>
    </row>
    <row r="63" spans="1:28" ht="45" x14ac:dyDescent="0.25">
      <c r="A63" s="5">
        <v>2026</v>
      </c>
      <c r="B63" s="10">
        <v>46023</v>
      </c>
      <c r="C63" s="10">
        <v>46112</v>
      </c>
      <c r="D63" s="5" t="s">
        <v>76</v>
      </c>
      <c r="E63" s="5">
        <v>56</v>
      </c>
      <c r="F63" s="3" t="s">
        <v>97</v>
      </c>
      <c r="G63" s="6" t="s">
        <v>98</v>
      </c>
      <c r="H63" s="5" t="s">
        <v>99</v>
      </c>
      <c r="I63" s="5" t="s">
        <v>84</v>
      </c>
      <c r="J63" s="12" t="s">
        <v>125</v>
      </c>
      <c r="K63" s="5" t="s">
        <v>126</v>
      </c>
      <c r="L63" s="5" t="s">
        <v>204</v>
      </c>
      <c r="M63" s="5" t="s">
        <v>86</v>
      </c>
      <c r="N63" s="5" t="s">
        <v>100</v>
      </c>
      <c r="O63" s="9">
        <v>56</v>
      </c>
      <c r="P63" s="10">
        <v>46023</v>
      </c>
      <c r="Q63" s="10">
        <v>46112</v>
      </c>
      <c r="S63" s="9" t="s">
        <v>308</v>
      </c>
      <c r="T63" s="5">
        <f>6291.97*6</f>
        <v>37751.82</v>
      </c>
      <c r="U63" s="5">
        <f>6291.97*6</f>
        <v>37751.82</v>
      </c>
      <c r="X63" s="9" t="s">
        <v>144</v>
      </c>
      <c r="Y63" s="5" t="s">
        <v>89</v>
      </c>
      <c r="Z63" s="9" t="s">
        <v>144</v>
      </c>
      <c r="AA63" s="5" t="s">
        <v>145</v>
      </c>
      <c r="AB63" s="10" t="s">
        <v>253</v>
      </c>
    </row>
    <row r="64" spans="1:28" ht="45" x14ac:dyDescent="0.25">
      <c r="A64" s="5">
        <v>2026</v>
      </c>
      <c r="B64" s="10">
        <v>46023</v>
      </c>
      <c r="C64" s="10">
        <v>46112</v>
      </c>
      <c r="D64" s="5" t="s">
        <v>76</v>
      </c>
      <c r="E64" s="5">
        <v>57</v>
      </c>
      <c r="F64" s="3" t="s">
        <v>97</v>
      </c>
      <c r="G64" s="6" t="s">
        <v>98</v>
      </c>
      <c r="H64" s="5" t="s">
        <v>99</v>
      </c>
      <c r="I64" s="5" t="s">
        <v>84</v>
      </c>
      <c r="J64" s="12" t="s">
        <v>183</v>
      </c>
      <c r="K64" s="5" t="s">
        <v>109</v>
      </c>
      <c r="L64" s="5" t="s">
        <v>251</v>
      </c>
      <c r="M64" s="5" t="s">
        <v>87</v>
      </c>
      <c r="N64" s="5" t="s">
        <v>100</v>
      </c>
      <c r="O64" s="9">
        <v>57</v>
      </c>
      <c r="P64" s="10">
        <v>46054</v>
      </c>
      <c r="Q64" s="10">
        <v>46112</v>
      </c>
      <c r="S64" s="9" t="s">
        <v>309</v>
      </c>
      <c r="T64" s="5">
        <f>4780*4</f>
        <v>19120</v>
      </c>
      <c r="U64" s="5">
        <f>4780*4</f>
        <v>19120</v>
      </c>
      <c r="X64" s="9" t="s">
        <v>144</v>
      </c>
      <c r="Y64" s="5" t="s">
        <v>89</v>
      </c>
      <c r="Z64" s="9" t="s">
        <v>144</v>
      </c>
      <c r="AA64" s="5" t="s">
        <v>145</v>
      </c>
      <c r="AB64" s="10" t="s">
        <v>253</v>
      </c>
    </row>
    <row r="65" spans="1:28" ht="45" x14ac:dyDescent="0.25">
      <c r="A65" s="5">
        <v>2026</v>
      </c>
      <c r="B65" s="10">
        <v>46023</v>
      </c>
      <c r="C65" s="10">
        <v>46112</v>
      </c>
      <c r="D65" s="5" t="s">
        <v>76</v>
      </c>
      <c r="E65" s="5">
        <v>58</v>
      </c>
      <c r="F65" s="3" t="s">
        <v>97</v>
      </c>
      <c r="G65" s="6" t="s">
        <v>98</v>
      </c>
      <c r="H65" s="5" t="s">
        <v>99</v>
      </c>
      <c r="I65" s="5" t="s">
        <v>84</v>
      </c>
      <c r="J65" s="12" t="s">
        <v>184</v>
      </c>
      <c r="K65" s="5" t="s">
        <v>135</v>
      </c>
      <c r="L65" s="5" t="s">
        <v>252</v>
      </c>
      <c r="M65" s="5" t="s">
        <v>87</v>
      </c>
      <c r="N65" s="5" t="s">
        <v>100</v>
      </c>
      <c r="O65" s="9">
        <v>58</v>
      </c>
      <c r="P65" s="10">
        <v>46038</v>
      </c>
      <c r="Q65" s="10">
        <v>46112</v>
      </c>
      <c r="S65" s="9" t="s">
        <v>310</v>
      </c>
      <c r="T65" s="5">
        <f>4780*5</f>
        <v>23900</v>
      </c>
      <c r="U65" s="5">
        <f>4780*5</f>
        <v>23900</v>
      </c>
      <c r="X65" s="9" t="s">
        <v>144</v>
      </c>
      <c r="Y65" s="5" t="s">
        <v>89</v>
      </c>
      <c r="Z65" s="9" t="s">
        <v>144</v>
      </c>
      <c r="AA65" s="5" t="s">
        <v>145</v>
      </c>
      <c r="AB65" s="10">
        <v>46112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O8" location="Tabla_590146!A1" display="Tabla_590146!A1" xr:uid="{00000000-0004-0000-0000-000000000000}"/>
    <hyperlink ref="O9" location="Tabla_590146!A1" display="Tabla_590146!A1" xr:uid="{00000000-0004-0000-0000-000001000000}"/>
    <hyperlink ref="O10" location="Tabla_590146!A1" display="Tabla_590146!A1" xr:uid="{00000000-0004-0000-0000-000002000000}"/>
    <hyperlink ref="O11" location="Tabla_590146!A1" display="Tabla_590146!A1" xr:uid="{00000000-0004-0000-0000-000003000000}"/>
    <hyperlink ref="O14" location="Tabla_590146!A1" display="Tabla_590146!A1" xr:uid="{00000000-0004-0000-0000-000004000000}"/>
    <hyperlink ref="O17" location="Tabla_590146!A1" display="Tabla_590146!A1" xr:uid="{00000000-0004-0000-0000-000005000000}"/>
    <hyperlink ref="O20" location="Tabla_590146!A1" display="Tabla_590146!A1" xr:uid="{00000000-0004-0000-0000-000006000000}"/>
    <hyperlink ref="O23" location="Tabla_590146!A1" display="Tabla_590146!A1" xr:uid="{00000000-0004-0000-0000-000007000000}"/>
    <hyperlink ref="O26" location="Tabla_590146!A1" display="Tabla_590146!A1" xr:uid="{00000000-0004-0000-0000-000008000000}"/>
    <hyperlink ref="O29" location="Tabla_590146!A1" display="Tabla_590146!A1" xr:uid="{00000000-0004-0000-0000-000009000000}"/>
    <hyperlink ref="O32" location="Tabla_590146!A1" display="Tabla_590146!A1" xr:uid="{00000000-0004-0000-0000-00000A000000}"/>
    <hyperlink ref="O35" location="Tabla_590146!A1" display="Tabla_590146!A1" xr:uid="{00000000-0004-0000-0000-00000B000000}"/>
    <hyperlink ref="O38" location="Tabla_590146!A1" display="Tabla_590146!A1" xr:uid="{00000000-0004-0000-0000-00000C000000}"/>
    <hyperlink ref="O41" location="Tabla_590146!A1" display="Tabla_590146!A1" xr:uid="{00000000-0004-0000-0000-00000D000000}"/>
    <hyperlink ref="O44" location="Tabla_590146!A1" display="Tabla_590146!A1" xr:uid="{00000000-0004-0000-0000-00000E000000}"/>
    <hyperlink ref="O47" location="Tabla_590146!A1" display="Tabla_590146!A1" xr:uid="{00000000-0004-0000-0000-00000F000000}"/>
    <hyperlink ref="O50" location="Tabla_590146!A1" display="Tabla_590146!A1" xr:uid="{00000000-0004-0000-0000-000010000000}"/>
    <hyperlink ref="O53" location="Tabla_590146!A1" display="Tabla_590146!A1" xr:uid="{00000000-0004-0000-0000-000011000000}"/>
    <hyperlink ref="O56" location="Tabla_590146!A1" display="Tabla_590146!A1" xr:uid="{00000000-0004-0000-0000-000012000000}"/>
    <hyperlink ref="O12" location="Tabla_590146!A1" display="Tabla_590146!A1" xr:uid="{00000000-0004-0000-0000-000013000000}"/>
    <hyperlink ref="O15" location="Tabla_590146!A1" display="Tabla_590146!A1" xr:uid="{00000000-0004-0000-0000-000014000000}"/>
    <hyperlink ref="O18" location="Tabla_590146!A1" display="Tabla_590146!A1" xr:uid="{00000000-0004-0000-0000-000015000000}"/>
    <hyperlink ref="O21" location="Tabla_590146!A1" display="Tabla_590146!A1" xr:uid="{00000000-0004-0000-0000-000016000000}"/>
    <hyperlink ref="O24" location="Tabla_590146!A1" display="Tabla_590146!A1" xr:uid="{00000000-0004-0000-0000-000017000000}"/>
    <hyperlink ref="O27" location="Tabla_590146!A1" display="Tabla_590146!A1" xr:uid="{00000000-0004-0000-0000-000018000000}"/>
    <hyperlink ref="O30" location="Tabla_590146!A1" display="Tabla_590146!A1" xr:uid="{00000000-0004-0000-0000-000019000000}"/>
    <hyperlink ref="O33" location="Tabla_590146!A1" display="Tabla_590146!A1" xr:uid="{00000000-0004-0000-0000-00001A000000}"/>
    <hyperlink ref="O36" location="Tabla_590146!A1" display="Tabla_590146!A1" xr:uid="{00000000-0004-0000-0000-00001B000000}"/>
    <hyperlink ref="O39" location="Tabla_590146!A1" display="Tabla_590146!A1" xr:uid="{00000000-0004-0000-0000-00001C000000}"/>
    <hyperlink ref="O42" location="Tabla_590146!A1" display="Tabla_590146!A1" xr:uid="{00000000-0004-0000-0000-00001D000000}"/>
    <hyperlink ref="O45" location="Tabla_590146!A1" display="Tabla_590146!A1" xr:uid="{00000000-0004-0000-0000-00001E000000}"/>
    <hyperlink ref="O48" location="Tabla_590146!A1" display="Tabla_590146!A1" xr:uid="{00000000-0004-0000-0000-00001F000000}"/>
    <hyperlink ref="O51" location="Tabla_590146!A1" display="Tabla_590146!A1" xr:uid="{00000000-0004-0000-0000-000020000000}"/>
    <hyperlink ref="O54" location="Tabla_590146!A1" display="Tabla_590146!A1" xr:uid="{00000000-0004-0000-0000-000021000000}"/>
    <hyperlink ref="O13" location="Tabla_590146!A1" display="Tabla_590146!A1" xr:uid="{00000000-0004-0000-0000-000022000000}"/>
    <hyperlink ref="O16" location="Tabla_590146!A1" display="Tabla_590146!A1" xr:uid="{00000000-0004-0000-0000-000023000000}"/>
    <hyperlink ref="O19" location="Tabla_590146!A1" display="Tabla_590146!A1" xr:uid="{00000000-0004-0000-0000-000024000000}"/>
    <hyperlink ref="O22" location="Tabla_590146!A1" display="Tabla_590146!A1" xr:uid="{00000000-0004-0000-0000-000025000000}"/>
    <hyperlink ref="O25" location="Tabla_590146!A1" display="Tabla_590146!A1" xr:uid="{00000000-0004-0000-0000-000026000000}"/>
    <hyperlink ref="O28" location="Tabla_590146!A1" display="Tabla_590146!A1" xr:uid="{00000000-0004-0000-0000-000027000000}"/>
    <hyperlink ref="O31" location="Tabla_590146!A1" display="Tabla_590146!A1" xr:uid="{00000000-0004-0000-0000-000028000000}"/>
    <hyperlink ref="O34" location="Tabla_590146!A1" display="Tabla_590146!A1" xr:uid="{00000000-0004-0000-0000-000029000000}"/>
    <hyperlink ref="O37" location="Tabla_590146!A1" display="Tabla_590146!A1" xr:uid="{00000000-0004-0000-0000-00002A000000}"/>
    <hyperlink ref="O40" location="Tabla_590146!A1" display="Tabla_590146!A1" xr:uid="{00000000-0004-0000-0000-00002B000000}"/>
    <hyperlink ref="O43" location="Tabla_590146!A1" display="Tabla_590146!A1" xr:uid="{00000000-0004-0000-0000-00002C000000}"/>
    <hyperlink ref="O46" location="Tabla_590146!A1" display="Tabla_590146!A1" xr:uid="{00000000-0004-0000-0000-00002D000000}"/>
    <hyperlink ref="O49" location="Tabla_590146!A1" display="Tabla_590146!A1" xr:uid="{00000000-0004-0000-0000-00002E000000}"/>
    <hyperlink ref="O52" location="Tabla_590146!A1" display="Tabla_590146!A1" xr:uid="{00000000-0004-0000-0000-00002F000000}"/>
    <hyperlink ref="O55" location="Tabla_590146!A1" display="Tabla_590146!A1" xr:uid="{00000000-0004-0000-0000-000030000000}"/>
    <hyperlink ref="X8" r:id="rId1" xr:uid="{00000000-0004-0000-0000-000031000000}"/>
    <hyperlink ref="X9:X56" r:id="rId2" display="http://sanfelipegto.gob.mx" xr:uid="{00000000-0004-0000-0000-000032000000}"/>
    <hyperlink ref="Z8" r:id="rId3" xr:uid="{00000000-0004-0000-0000-000033000000}"/>
    <hyperlink ref="Z9:Z56" r:id="rId4" display="http://sanfelipegto.gob.mx" xr:uid="{00000000-0004-0000-0000-000034000000}"/>
    <hyperlink ref="O57" location="Tabla_590146!A1" display="Tabla_590146!A1" xr:uid="{00000000-0004-0000-0000-000066000000}"/>
    <hyperlink ref="O58" location="Tabla_590146!A1" display="Tabla_590146!A1" xr:uid="{00000000-0004-0000-0000-000067000000}"/>
    <hyperlink ref="O59" location="Tabla_590146!A1" display="Tabla_590146!A1" xr:uid="{00000000-0004-0000-0000-000068000000}"/>
    <hyperlink ref="O60" location="Tabla_590146!A1" display="Tabla_590146!A1" xr:uid="{00000000-0004-0000-0000-000069000000}"/>
    <hyperlink ref="O61" location="Tabla_590146!A1" display="Tabla_590146!A1" xr:uid="{00000000-0004-0000-0000-00006A000000}"/>
    <hyperlink ref="O62" location="Tabla_590146!A1" display="Tabla_590146!A1" xr:uid="{00000000-0004-0000-0000-00006B000000}"/>
    <hyperlink ref="O63" location="Tabla_590146!A1" display="Tabla_590146!A1" xr:uid="{00000000-0004-0000-0000-00006C000000}"/>
    <hyperlink ref="O64" location="Tabla_590146!A1" display="Tabla_590146!A1" xr:uid="{00000000-0004-0000-0000-00006D000000}"/>
    <hyperlink ref="O65" location="Tabla_590146!A1" display="Tabla_590146!A1" xr:uid="{00000000-0004-0000-0000-00006E000000}"/>
    <hyperlink ref="X57" r:id="rId5" xr:uid="{00000000-0004-0000-0000-00006F000000}"/>
    <hyperlink ref="X58" r:id="rId6" xr:uid="{00000000-0004-0000-0000-000070000000}"/>
    <hyperlink ref="X59" r:id="rId7" xr:uid="{00000000-0004-0000-0000-000071000000}"/>
    <hyperlink ref="X60" r:id="rId8" xr:uid="{00000000-0004-0000-0000-000072000000}"/>
    <hyperlink ref="X61" r:id="rId9" xr:uid="{00000000-0004-0000-0000-000073000000}"/>
    <hyperlink ref="X62" r:id="rId10" xr:uid="{00000000-0004-0000-0000-000074000000}"/>
    <hyperlink ref="X63" r:id="rId11" xr:uid="{00000000-0004-0000-0000-000075000000}"/>
    <hyperlink ref="X64" r:id="rId12" xr:uid="{00000000-0004-0000-0000-000076000000}"/>
    <hyperlink ref="X65" r:id="rId13" xr:uid="{00000000-0004-0000-0000-000077000000}"/>
    <hyperlink ref="Z57" r:id="rId14" xr:uid="{00000000-0004-0000-0000-000078000000}"/>
    <hyperlink ref="Z58" r:id="rId15" xr:uid="{00000000-0004-0000-0000-000079000000}"/>
    <hyperlink ref="Z59" r:id="rId16" xr:uid="{00000000-0004-0000-0000-00007A000000}"/>
    <hyperlink ref="Z60" r:id="rId17" xr:uid="{00000000-0004-0000-0000-00007B000000}"/>
    <hyperlink ref="Z61" r:id="rId18" xr:uid="{00000000-0004-0000-0000-00007C000000}"/>
    <hyperlink ref="Z62" r:id="rId19" xr:uid="{00000000-0004-0000-0000-00007D000000}"/>
    <hyperlink ref="Z63" r:id="rId20" xr:uid="{00000000-0004-0000-0000-00007E000000}"/>
    <hyperlink ref="Z64" r:id="rId21" xr:uid="{00000000-0004-0000-0000-00007F000000}"/>
    <hyperlink ref="Z65" r:id="rId22" xr:uid="{00000000-0004-0000-0000-000080000000}"/>
    <hyperlink ref="S8" r:id="rId23" xr:uid="{59544833-C929-4CCE-831E-6E923BEF3F73}"/>
    <hyperlink ref="S9" r:id="rId24" xr:uid="{1F56CBD9-1F03-45A8-8951-BC8845AD258F}"/>
    <hyperlink ref="S10" r:id="rId25" xr:uid="{E2C70BA3-A1AE-4E12-B34A-AA6046AB5258}"/>
    <hyperlink ref="S11" r:id="rId26" xr:uid="{C09044F7-A2CD-4D31-B6AF-802BFF4467B7}"/>
    <hyperlink ref="S12" r:id="rId27" xr:uid="{B9686DCE-96D9-4883-ADBD-1F071C2D87EC}"/>
    <hyperlink ref="S13" r:id="rId28" xr:uid="{D8C6CD60-42ED-4572-93B1-B502AF4B5931}"/>
    <hyperlink ref="S14" r:id="rId29" xr:uid="{150CB532-0BCB-46BE-A618-B94002CA5B12}"/>
    <hyperlink ref="S15" r:id="rId30" xr:uid="{D0EDEC9C-239E-4E8C-BA67-CDA0CFFF7C60}"/>
    <hyperlink ref="S16" r:id="rId31" xr:uid="{C2F16251-5F49-4BEA-B41C-7282C0A57F32}"/>
    <hyperlink ref="S17" r:id="rId32" xr:uid="{EAC0F482-4971-4CE6-A8BC-EE3B145AA053}"/>
    <hyperlink ref="S18" r:id="rId33" xr:uid="{11356A9C-5660-4D10-ABAD-A90C14B7100A}"/>
    <hyperlink ref="S19" r:id="rId34" xr:uid="{6DECD17C-56BD-40E4-B492-3C0862362664}"/>
    <hyperlink ref="S20" r:id="rId35" xr:uid="{4B0EA194-86C9-461F-A969-AB856B346662}"/>
    <hyperlink ref="S21" r:id="rId36" xr:uid="{E8BC762E-1E34-45C8-8880-CC7711AD827B}"/>
    <hyperlink ref="S22" r:id="rId37" xr:uid="{093363CF-2F7D-4483-81C5-CFBE473C66BB}"/>
    <hyperlink ref="S23" r:id="rId38" xr:uid="{7EF935B6-B022-4D4E-A601-5C2A75929C49}"/>
    <hyperlink ref="S24" r:id="rId39" xr:uid="{9DF13DAA-F3B1-4B74-AA1C-92899DF1AF95}"/>
    <hyperlink ref="S25" r:id="rId40" xr:uid="{D999C452-D627-4975-9D4B-DB0C98EB77E3}"/>
    <hyperlink ref="S26" r:id="rId41" xr:uid="{F5FFF3BD-891A-4422-9EA8-51C27FDC1940}"/>
    <hyperlink ref="S27" r:id="rId42" xr:uid="{40CCE795-4A12-46F6-9BFE-E418C603D004}"/>
    <hyperlink ref="S28" r:id="rId43" xr:uid="{873F6251-3A41-479D-AFEE-62F7AA614256}"/>
    <hyperlink ref="S29" r:id="rId44" xr:uid="{6052ABFF-D662-4FBA-9BCF-21AE0B3CBF97}"/>
    <hyperlink ref="S30" r:id="rId45" xr:uid="{6BE3C859-671E-47A7-A96A-B20484AC8F99}"/>
    <hyperlink ref="S32" r:id="rId46" xr:uid="{63EC6F27-66BE-4156-8984-220F22FAE315}"/>
    <hyperlink ref="S33" r:id="rId47" xr:uid="{2C92D974-7A33-479C-AAFC-A5CDAC94C4CE}"/>
    <hyperlink ref="S34" r:id="rId48" xr:uid="{5FB3EE26-7701-4E40-B018-0F546FABAA31}"/>
    <hyperlink ref="S35" r:id="rId49" xr:uid="{3216933E-E55A-4723-9ECE-90A29A34195D}"/>
    <hyperlink ref="S36" r:id="rId50" xr:uid="{F7C6553E-3934-4F82-9EBA-BB1C555A065C}"/>
    <hyperlink ref="S37" r:id="rId51" xr:uid="{85029844-D2FD-465C-89DA-5D420AA18530}"/>
    <hyperlink ref="S38" r:id="rId52" xr:uid="{C6494E42-82CE-4932-9BFF-1BBA1DADC285}"/>
    <hyperlink ref="S39" r:id="rId53" xr:uid="{87249401-A2D4-4B9A-8B7E-FD5FF5DBDEBC}"/>
    <hyperlink ref="S40" r:id="rId54" xr:uid="{BADC58AF-E542-4421-A81E-5287B5B244D0}"/>
    <hyperlink ref="S41" r:id="rId55" xr:uid="{01637C6F-76F3-4CCE-98CF-12C1C1103066}"/>
    <hyperlink ref="S42" r:id="rId56" xr:uid="{9D9F949A-D05D-4B15-9219-0A374861551E}"/>
    <hyperlink ref="S43" r:id="rId57" xr:uid="{03CFDCBA-8BCC-4CAC-8095-07BA065B81DF}"/>
    <hyperlink ref="S44" r:id="rId58" xr:uid="{46658EE8-5312-4377-A9B0-544B57D70CD8}"/>
    <hyperlink ref="S45" r:id="rId59" xr:uid="{48488C4E-F4B4-469E-895B-A77B8DF8A596}"/>
    <hyperlink ref="S46" r:id="rId60" xr:uid="{3D14857E-2326-4C43-AEFE-5FE8719A6BD0}"/>
    <hyperlink ref="S47" r:id="rId61" xr:uid="{B24AFCA6-62C7-4700-B44A-F314A169858D}"/>
    <hyperlink ref="S48" r:id="rId62" xr:uid="{B8B1FA63-99AD-41EE-A1AE-9A2A4A5B0918}"/>
    <hyperlink ref="S49" r:id="rId63" xr:uid="{42B2B79D-F574-48FD-8888-72237BB738E8}"/>
    <hyperlink ref="S50" r:id="rId64" xr:uid="{2D0B2177-3361-4796-874D-390AFECA9DC8}"/>
    <hyperlink ref="S51" r:id="rId65" xr:uid="{7B9B51D8-4B1A-4B6C-8DD9-740F6849085E}"/>
    <hyperlink ref="S52" r:id="rId66" xr:uid="{28909D6D-E6B7-4A20-805C-79FF2053AA0B}"/>
    <hyperlink ref="S53" r:id="rId67" xr:uid="{4CAA54E4-A1F3-44DA-ADEC-C54C566B0209}"/>
    <hyperlink ref="S54" r:id="rId68" xr:uid="{7B511971-0E53-41A2-9268-CBFE472FC39B}"/>
    <hyperlink ref="S55" r:id="rId69" xr:uid="{66AA8E1E-36AA-4320-B47E-F1D329647888}"/>
    <hyperlink ref="S56" r:id="rId70" xr:uid="{CA251472-FC02-441F-90C3-45163520BB89}"/>
    <hyperlink ref="S57" r:id="rId71" xr:uid="{C806DAE9-A74C-4732-9022-F950A33813AE}"/>
    <hyperlink ref="S58" r:id="rId72" xr:uid="{E29EC401-72AF-4FFB-9AB9-DF24D367E432}"/>
    <hyperlink ref="S59" r:id="rId73" xr:uid="{A4F0DA33-43C7-48A5-9FCD-8054F5CEE486}"/>
    <hyperlink ref="S60" r:id="rId74" xr:uid="{7CDC6B03-C405-43C2-8A45-F7C84154ECE3}"/>
    <hyperlink ref="S61" r:id="rId75" xr:uid="{DEA71912-50B5-4497-84A5-C007D7B922B8}"/>
    <hyperlink ref="S62" r:id="rId76" xr:uid="{085382C0-9B27-4F4C-804E-9FC2DB439ADD}"/>
    <hyperlink ref="S63" r:id="rId77" xr:uid="{C92C30B0-FB5A-4AEA-B75A-FD1B3F3CB068}"/>
    <hyperlink ref="S64" r:id="rId78" xr:uid="{1D766157-2341-4E9E-8B7A-5BB800BCDC80}"/>
    <hyperlink ref="S65" r:id="rId79" xr:uid="{D8A4F17E-9D66-4220-BFF6-ED5323A396AA}"/>
    <hyperlink ref="S31" r:id="rId80" xr:uid="{2413C834-99EE-490E-A7CD-0E395B067FA6}"/>
  </hyperlinks>
  <pageMargins left="0.7" right="0.7" top="0.75" bottom="0.75" header="0.3" footer="0.3"/>
  <pageSetup paperSize="9" orientation="portrait" horizontalDpi="0" verticalDpi="0" r:id="rId8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1"/>
  <sheetViews>
    <sheetView topLeftCell="A3" workbookViewId="0">
      <selection activeCell="B61" sqref="B61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s="12" t="s">
        <v>134</v>
      </c>
      <c r="C4" s="5" t="s">
        <v>101</v>
      </c>
      <c r="D4" s="5" t="s">
        <v>139</v>
      </c>
    </row>
    <row r="5" spans="1:4" x14ac:dyDescent="0.25">
      <c r="A5">
        <v>2</v>
      </c>
      <c r="B5" s="12" t="s">
        <v>146</v>
      </c>
      <c r="C5" s="5" t="s">
        <v>185</v>
      </c>
      <c r="D5" s="5" t="s">
        <v>186</v>
      </c>
    </row>
    <row r="6" spans="1:4" x14ac:dyDescent="0.25">
      <c r="A6">
        <v>3</v>
      </c>
      <c r="B6" s="12" t="s">
        <v>123</v>
      </c>
      <c r="C6" s="8" t="s">
        <v>124</v>
      </c>
      <c r="D6" s="8" t="s">
        <v>187</v>
      </c>
    </row>
    <row r="7" spans="1:4" x14ac:dyDescent="0.25">
      <c r="A7">
        <v>4</v>
      </c>
      <c r="B7" s="12" t="s">
        <v>147</v>
      </c>
      <c r="C7" s="8" t="s">
        <v>188</v>
      </c>
      <c r="D7" s="8" t="s">
        <v>189</v>
      </c>
    </row>
    <row r="8" spans="1:4" x14ac:dyDescent="0.25">
      <c r="A8">
        <v>5</v>
      </c>
      <c r="B8" s="12" t="s">
        <v>148</v>
      </c>
      <c r="C8" s="8" t="s">
        <v>190</v>
      </c>
      <c r="D8" s="8" t="s">
        <v>191</v>
      </c>
    </row>
    <row r="9" spans="1:4" x14ac:dyDescent="0.25">
      <c r="A9">
        <v>6</v>
      </c>
      <c r="B9" s="12" t="s">
        <v>131</v>
      </c>
      <c r="C9" s="8" t="s">
        <v>113</v>
      </c>
      <c r="D9" s="8" t="s">
        <v>192</v>
      </c>
    </row>
    <row r="10" spans="1:4" x14ac:dyDescent="0.25">
      <c r="A10">
        <v>7</v>
      </c>
      <c r="B10" s="12" t="s">
        <v>149</v>
      </c>
      <c r="C10" s="8" t="s">
        <v>193</v>
      </c>
      <c r="D10" s="8" t="s">
        <v>194</v>
      </c>
    </row>
    <row r="11" spans="1:4" x14ac:dyDescent="0.25">
      <c r="A11">
        <v>8</v>
      </c>
      <c r="B11" s="12" t="s">
        <v>106</v>
      </c>
      <c r="C11" s="8" t="s">
        <v>195</v>
      </c>
      <c r="D11" s="8" t="s">
        <v>196</v>
      </c>
    </row>
    <row r="12" spans="1:4" x14ac:dyDescent="0.25">
      <c r="A12">
        <v>9</v>
      </c>
      <c r="B12" s="12" t="s">
        <v>121</v>
      </c>
      <c r="C12" s="8" t="s">
        <v>122</v>
      </c>
      <c r="D12" s="8" t="s">
        <v>197</v>
      </c>
    </row>
    <row r="13" spans="1:4" x14ac:dyDescent="0.25">
      <c r="A13">
        <v>10</v>
      </c>
      <c r="B13" s="12" t="s">
        <v>150</v>
      </c>
      <c r="C13" s="8" t="s">
        <v>198</v>
      </c>
      <c r="D13" s="8" t="s">
        <v>199</v>
      </c>
    </row>
    <row r="14" spans="1:4" x14ac:dyDescent="0.25">
      <c r="A14">
        <v>11</v>
      </c>
      <c r="B14" s="12" t="s">
        <v>151</v>
      </c>
      <c r="C14" s="8" t="s">
        <v>107</v>
      </c>
      <c r="D14" s="8" t="s">
        <v>200</v>
      </c>
    </row>
    <row r="15" spans="1:4" x14ac:dyDescent="0.25">
      <c r="A15">
        <v>12</v>
      </c>
      <c r="B15" s="12" t="s">
        <v>152</v>
      </c>
      <c r="C15" s="8" t="s">
        <v>153</v>
      </c>
      <c r="D15" s="8"/>
    </row>
    <row r="16" spans="1:4" x14ac:dyDescent="0.25">
      <c r="A16">
        <v>13</v>
      </c>
      <c r="B16" s="12" t="s">
        <v>127</v>
      </c>
      <c r="C16" s="8" t="s">
        <v>128</v>
      </c>
      <c r="D16" s="8" t="s">
        <v>194</v>
      </c>
    </row>
    <row r="17" spans="1:4" x14ac:dyDescent="0.25">
      <c r="A17">
        <v>14</v>
      </c>
      <c r="B17" s="12" t="s">
        <v>111</v>
      </c>
      <c r="C17" s="8" t="s">
        <v>112</v>
      </c>
      <c r="D17" s="8" t="s">
        <v>194</v>
      </c>
    </row>
    <row r="18" spans="1:4" x14ac:dyDescent="0.25">
      <c r="A18">
        <v>15</v>
      </c>
      <c r="B18" s="12" t="s">
        <v>154</v>
      </c>
      <c r="C18" s="8" t="s">
        <v>201</v>
      </c>
      <c r="D18" s="8" t="s">
        <v>202</v>
      </c>
    </row>
    <row r="19" spans="1:4" x14ac:dyDescent="0.25">
      <c r="A19">
        <v>16</v>
      </c>
      <c r="B19" s="12" t="s">
        <v>155</v>
      </c>
      <c r="C19" s="8" t="s">
        <v>203</v>
      </c>
      <c r="D19" s="5" t="s">
        <v>204</v>
      </c>
    </row>
    <row r="20" spans="1:4" x14ac:dyDescent="0.25">
      <c r="A20">
        <v>17</v>
      </c>
      <c r="B20" s="12" t="s">
        <v>129</v>
      </c>
      <c r="C20" s="8" t="s">
        <v>130</v>
      </c>
      <c r="D20" s="8" t="s">
        <v>205</v>
      </c>
    </row>
    <row r="21" spans="1:4" x14ac:dyDescent="0.25">
      <c r="A21">
        <v>18</v>
      </c>
      <c r="B21" s="12" t="s">
        <v>156</v>
      </c>
      <c r="C21" s="8" t="s">
        <v>206</v>
      </c>
      <c r="D21" s="8" t="s">
        <v>207</v>
      </c>
    </row>
    <row r="22" spans="1:4" x14ac:dyDescent="0.25">
      <c r="A22">
        <v>19</v>
      </c>
      <c r="B22" s="12" t="s">
        <v>157</v>
      </c>
      <c r="C22" s="8" t="s">
        <v>142</v>
      </c>
      <c r="D22" s="8" t="s">
        <v>153</v>
      </c>
    </row>
    <row r="23" spans="1:4" x14ac:dyDescent="0.25">
      <c r="A23">
        <v>20</v>
      </c>
      <c r="B23" s="12" t="s">
        <v>156</v>
      </c>
      <c r="C23" s="8" t="s">
        <v>206</v>
      </c>
      <c r="D23" s="8" t="s">
        <v>207</v>
      </c>
    </row>
    <row r="24" spans="1:4" x14ac:dyDescent="0.25">
      <c r="A24">
        <v>21</v>
      </c>
      <c r="B24" s="12" t="s">
        <v>158</v>
      </c>
      <c r="C24" s="8" t="s">
        <v>142</v>
      </c>
      <c r="D24" s="8" t="s">
        <v>210</v>
      </c>
    </row>
    <row r="25" spans="1:4" x14ac:dyDescent="0.25">
      <c r="A25">
        <v>22</v>
      </c>
      <c r="B25" s="12" t="s">
        <v>159</v>
      </c>
      <c r="C25" s="8" t="s">
        <v>208</v>
      </c>
      <c r="D25" s="8" t="s">
        <v>209</v>
      </c>
    </row>
    <row r="26" spans="1:4" x14ac:dyDescent="0.25">
      <c r="A26">
        <v>23</v>
      </c>
      <c r="B26" s="12" t="s">
        <v>160</v>
      </c>
      <c r="C26" s="8" t="s">
        <v>213</v>
      </c>
      <c r="D26" s="8" t="s">
        <v>211</v>
      </c>
    </row>
    <row r="27" spans="1:4" x14ac:dyDescent="0.25">
      <c r="A27">
        <v>24</v>
      </c>
      <c r="B27" s="12" t="s">
        <v>161</v>
      </c>
      <c r="C27" s="8" t="s">
        <v>214</v>
      </c>
      <c r="D27" s="8" t="s">
        <v>212</v>
      </c>
    </row>
    <row r="28" spans="1:4" x14ac:dyDescent="0.25">
      <c r="A28">
        <v>25</v>
      </c>
      <c r="B28" s="12" t="s">
        <v>162</v>
      </c>
      <c r="C28" s="8" t="s">
        <v>215</v>
      </c>
      <c r="D28" s="8" t="s">
        <v>194</v>
      </c>
    </row>
    <row r="29" spans="1:4" x14ac:dyDescent="0.25">
      <c r="A29">
        <v>26</v>
      </c>
      <c r="B29" s="12" t="s">
        <v>163</v>
      </c>
      <c r="C29" s="8" t="s">
        <v>216</v>
      </c>
      <c r="D29" s="8" t="s">
        <v>217</v>
      </c>
    </row>
    <row r="30" spans="1:4" x14ac:dyDescent="0.25">
      <c r="A30">
        <v>27</v>
      </c>
      <c r="B30" s="12" t="s">
        <v>138</v>
      </c>
      <c r="C30" s="8" t="s">
        <v>218</v>
      </c>
      <c r="D30" s="8" t="s">
        <v>219</v>
      </c>
    </row>
    <row r="31" spans="1:4" x14ac:dyDescent="0.25">
      <c r="A31">
        <v>28</v>
      </c>
      <c r="B31" s="12" t="s">
        <v>164</v>
      </c>
      <c r="C31" s="8" t="s">
        <v>220</v>
      </c>
      <c r="D31" s="8" t="s">
        <v>221</v>
      </c>
    </row>
    <row r="32" spans="1:4" x14ac:dyDescent="0.25">
      <c r="A32">
        <v>29</v>
      </c>
      <c r="B32" s="12" t="s">
        <v>114</v>
      </c>
      <c r="C32" s="8" t="s">
        <v>115</v>
      </c>
      <c r="D32" s="8" t="s">
        <v>194</v>
      </c>
    </row>
    <row r="33" spans="1:4" x14ac:dyDescent="0.25">
      <c r="A33">
        <v>30</v>
      </c>
      <c r="B33" s="12" t="s">
        <v>165</v>
      </c>
      <c r="C33" s="8" t="s">
        <v>222</v>
      </c>
      <c r="D33" s="8" t="s">
        <v>223</v>
      </c>
    </row>
    <row r="34" spans="1:4" x14ac:dyDescent="0.25">
      <c r="A34">
        <v>31</v>
      </c>
      <c r="B34" s="12" t="s">
        <v>166</v>
      </c>
      <c r="C34" s="8" t="s">
        <v>224</v>
      </c>
      <c r="D34" s="8" t="s">
        <v>225</v>
      </c>
    </row>
    <row r="35" spans="1:4" x14ac:dyDescent="0.25">
      <c r="A35">
        <v>32</v>
      </c>
      <c r="B35" s="12" t="s">
        <v>167</v>
      </c>
      <c r="C35" s="8" t="s">
        <v>109</v>
      </c>
      <c r="D35" s="8" t="s">
        <v>226</v>
      </c>
    </row>
    <row r="36" spans="1:4" x14ac:dyDescent="0.25">
      <c r="A36">
        <v>33</v>
      </c>
      <c r="B36" s="12" t="s">
        <v>168</v>
      </c>
      <c r="C36" s="8" t="s">
        <v>132</v>
      </c>
      <c r="D36" s="8" t="s">
        <v>227</v>
      </c>
    </row>
    <row r="37" spans="1:4" x14ac:dyDescent="0.25">
      <c r="A37">
        <v>34</v>
      </c>
      <c r="B37" s="12" t="s">
        <v>169</v>
      </c>
      <c r="C37" s="8" t="s">
        <v>228</v>
      </c>
      <c r="D37" s="8" t="s">
        <v>229</v>
      </c>
    </row>
    <row r="38" spans="1:4" x14ac:dyDescent="0.25">
      <c r="A38">
        <v>35</v>
      </c>
      <c r="B38" s="12" t="s">
        <v>170</v>
      </c>
      <c r="C38" s="8" t="s">
        <v>230</v>
      </c>
      <c r="D38" s="8" t="s">
        <v>231</v>
      </c>
    </row>
    <row r="39" spans="1:4" x14ac:dyDescent="0.25">
      <c r="A39">
        <v>36</v>
      </c>
      <c r="B39" s="12" t="s">
        <v>171</v>
      </c>
      <c r="C39" s="8" t="s">
        <v>232</v>
      </c>
      <c r="D39" s="8" t="s">
        <v>233</v>
      </c>
    </row>
    <row r="40" spans="1:4" x14ac:dyDescent="0.25">
      <c r="A40">
        <v>37</v>
      </c>
      <c r="B40" s="12" t="s">
        <v>105</v>
      </c>
      <c r="C40" s="8" t="s">
        <v>102</v>
      </c>
      <c r="D40" s="8" t="s">
        <v>234</v>
      </c>
    </row>
    <row r="41" spans="1:4" x14ac:dyDescent="0.25">
      <c r="A41">
        <v>38</v>
      </c>
      <c r="B41" s="12" t="s">
        <v>136</v>
      </c>
      <c r="C41" s="8" t="s">
        <v>137</v>
      </c>
      <c r="D41" s="8" t="s">
        <v>232</v>
      </c>
    </row>
    <row r="42" spans="1:4" x14ac:dyDescent="0.25">
      <c r="A42">
        <v>39</v>
      </c>
      <c r="B42" s="12" t="s">
        <v>172</v>
      </c>
      <c r="C42" s="8" t="s">
        <v>235</v>
      </c>
      <c r="D42" s="8" t="s">
        <v>236</v>
      </c>
    </row>
    <row r="43" spans="1:4" x14ac:dyDescent="0.25">
      <c r="A43">
        <v>40</v>
      </c>
      <c r="B43" s="12" t="s">
        <v>117</v>
      </c>
      <c r="C43" s="8" t="s">
        <v>118</v>
      </c>
      <c r="D43" s="8" t="s">
        <v>225</v>
      </c>
    </row>
    <row r="44" spans="1:4" x14ac:dyDescent="0.25">
      <c r="A44">
        <v>41</v>
      </c>
      <c r="B44" s="12" t="s">
        <v>108</v>
      </c>
      <c r="C44" s="8" t="s">
        <v>109</v>
      </c>
      <c r="D44" s="8" t="s">
        <v>237</v>
      </c>
    </row>
    <row r="45" spans="1:4" x14ac:dyDescent="0.25">
      <c r="A45">
        <v>42</v>
      </c>
      <c r="B45" s="12" t="s">
        <v>173</v>
      </c>
      <c r="C45" s="8" t="s">
        <v>238</v>
      </c>
      <c r="D45" s="8" t="s">
        <v>232</v>
      </c>
    </row>
    <row r="46" spans="1:4" x14ac:dyDescent="0.25">
      <c r="A46">
        <v>43</v>
      </c>
      <c r="B46" s="12" t="s">
        <v>140</v>
      </c>
      <c r="C46" s="8" t="s">
        <v>141</v>
      </c>
      <c r="D46" s="8" t="s">
        <v>191</v>
      </c>
    </row>
    <row r="47" spans="1:4" x14ac:dyDescent="0.25">
      <c r="A47">
        <v>44</v>
      </c>
      <c r="B47" s="12" t="s">
        <v>174</v>
      </c>
      <c r="C47" s="8" t="s">
        <v>239</v>
      </c>
      <c r="D47" s="8" t="s">
        <v>240</v>
      </c>
    </row>
    <row r="48" spans="1:4" x14ac:dyDescent="0.25">
      <c r="A48">
        <v>45</v>
      </c>
      <c r="B48" s="12" t="s">
        <v>119</v>
      </c>
      <c r="C48" s="8" t="s">
        <v>120</v>
      </c>
      <c r="D48" s="8" t="s">
        <v>241</v>
      </c>
    </row>
    <row r="49" spans="1:4" x14ac:dyDescent="0.25">
      <c r="A49">
        <v>46</v>
      </c>
      <c r="B49" s="12" t="s">
        <v>175</v>
      </c>
      <c r="C49" s="8" t="s">
        <v>242</v>
      </c>
      <c r="D49" s="8" t="s">
        <v>204</v>
      </c>
    </row>
    <row r="50" spans="1:4" x14ac:dyDescent="0.25">
      <c r="A50">
        <v>47</v>
      </c>
      <c r="B50" s="12" t="s">
        <v>176</v>
      </c>
      <c r="C50" s="8" t="s">
        <v>124</v>
      </c>
      <c r="D50" s="8" t="s">
        <v>243</v>
      </c>
    </row>
    <row r="51" spans="1:4" x14ac:dyDescent="0.25">
      <c r="A51">
        <v>48</v>
      </c>
      <c r="B51" s="12" t="s">
        <v>177</v>
      </c>
      <c r="C51" s="8" t="s">
        <v>178</v>
      </c>
      <c r="D51" s="8"/>
    </row>
    <row r="52" spans="1:4" x14ac:dyDescent="0.25">
      <c r="A52">
        <v>49</v>
      </c>
      <c r="B52" s="12" t="s">
        <v>116</v>
      </c>
      <c r="C52" s="8" t="s">
        <v>179</v>
      </c>
      <c r="D52" s="8"/>
    </row>
    <row r="53" spans="1:4" x14ac:dyDescent="0.25">
      <c r="A53">
        <v>50</v>
      </c>
      <c r="B53" s="12" t="s">
        <v>133</v>
      </c>
      <c r="C53" s="5" t="s">
        <v>135</v>
      </c>
      <c r="D53" s="5" t="s">
        <v>244</v>
      </c>
    </row>
    <row r="54" spans="1:4" x14ac:dyDescent="0.25">
      <c r="A54">
        <v>51</v>
      </c>
      <c r="B54" s="12" t="s">
        <v>180</v>
      </c>
      <c r="C54" s="5" t="s">
        <v>245</v>
      </c>
      <c r="D54" s="5" t="s">
        <v>246</v>
      </c>
    </row>
    <row r="55" spans="1:4" x14ac:dyDescent="0.25">
      <c r="A55">
        <v>52</v>
      </c>
      <c r="B55" s="12" t="s">
        <v>181</v>
      </c>
      <c r="C55" s="5" t="s">
        <v>203</v>
      </c>
      <c r="D55" s="5" t="s">
        <v>247</v>
      </c>
    </row>
    <row r="56" spans="1:4" x14ac:dyDescent="0.25">
      <c r="A56">
        <v>53</v>
      </c>
      <c r="B56" s="12" t="s">
        <v>110</v>
      </c>
      <c r="C56" s="5" t="s">
        <v>248</v>
      </c>
      <c r="D56" s="5" t="s">
        <v>249</v>
      </c>
    </row>
    <row r="57" spans="1:4" x14ac:dyDescent="0.25">
      <c r="A57">
        <v>54</v>
      </c>
      <c r="B57" s="12" t="s">
        <v>103</v>
      </c>
      <c r="C57" s="5" t="s">
        <v>104</v>
      </c>
      <c r="D57" s="5" t="s">
        <v>250</v>
      </c>
    </row>
    <row r="58" spans="1:4" x14ac:dyDescent="0.25">
      <c r="A58">
        <v>55</v>
      </c>
      <c r="B58" s="12" t="s">
        <v>182</v>
      </c>
      <c r="C58" s="5" t="s">
        <v>193</v>
      </c>
      <c r="D58" s="5" t="s">
        <v>250</v>
      </c>
    </row>
    <row r="59" spans="1:4" x14ac:dyDescent="0.25">
      <c r="A59">
        <v>56</v>
      </c>
      <c r="B59" s="12" t="s">
        <v>125</v>
      </c>
      <c r="C59" s="5" t="s">
        <v>126</v>
      </c>
      <c r="D59" s="5" t="s">
        <v>204</v>
      </c>
    </row>
    <row r="60" spans="1:4" x14ac:dyDescent="0.25">
      <c r="A60">
        <v>57</v>
      </c>
      <c r="B60" s="12" t="s">
        <v>183</v>
      </c>
      <c r="C60" s="5" t="s">
        <v>109</v>
      </c>
      <c r="D60" s="5" t="s">
        <v>251</v>
      </c>
    </row>
    <row r="61" spans="1:4" x14ac:dyDescent="0.25">
      <c r="A61">
        <v>58</v>
      </c>
      <c r="B61" s="12" t="s">
        <v>184</v>
      </c>
      <c r="C61" s="5" t="s">
        <v>135</v>
      </c>
      <c r="D61" s="5" t="s">
        <v>252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2025-10-16T19:30:58Z</dcterms:created>
  <dcterms:modified xsi:type="dcterms:W3CDTF">2026-05-07T21:53:54Z</dcterms:modified>
</cp:coreProperties>
</file>